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2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<sst xmlns="http://schemas.openxmlformats.org/spreadsheetml/2006/main" count="141" uniqueCount="134">
  <si>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</si>
  <si>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</si>
  <si>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</si>
  <si>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</si>
  <si>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</si>
  <si>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</si>
  <si>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</si>
  <si>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</si>
  <si>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</si>
  <si>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</si>
  <si>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</si>
  <si>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</si>
  <si>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</si>
  <si>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</si>
  <si>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</si>
  <si>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</si>
  <si>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</si>
  <si>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</si>
  <si>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</si>
  <si>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</si>
  <si>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</si>
  <si>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</si>
  <si>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</si>
  <si>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</si>
  <si>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</si>
  <si>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</si>
  <si>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</si>
  <si>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</si>
  <si>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</si>
  <si>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</si>
  <si>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</si>
  <si>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</si>
  <si>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</si>
  <si>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</si>
  <si>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</si>
  <si>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</si>
  <si>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</si>
  <si>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</si>
  <si>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</si>
  <si>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</si>
  <si>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</si>
  <si>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</si>
  <si>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</si>
  <si>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</si>
  <si>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</si>
  <si>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</si>
  <si>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</si>
  <si>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</si>
  <si>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</si>
  <si>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</si>
  <si>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</si>
  <si>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</si>
  <si>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</si>
  <si>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</si>
  <si>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</si>
  <si>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</si>
  <si>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</si>
  <si>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</si>
  <si>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</si>
  <si>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</si>
  <si>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</si>
  <si>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</si>
  <si>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</si>
  <si>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</si>
  <si>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</si>
  <si>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</si>
  <si>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</si>
  <si>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</si>
  <si>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</si>
  <si>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</si>
  <si>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</si>
  <si>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</si>
  <si>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</si>
  <si>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</si>
  <si>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</si>
  <si>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</si>
  <si>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</si>
  <si>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</si>
  <si>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</si>
  <si>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</si>
  <si>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</si>
  <si>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</si>
  <si>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</si>
  <si>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</si>
  <si>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</si>
  <si>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Паротит эпидемический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</si>
  <si>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</si>
  <si>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</si>
  <si>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</si>
  <si>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</si>
  <si>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</si>
  <si>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</si>
  <si>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</si>
  <si>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</si>
  <si>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</si>
  <si>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</si>
  <si>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</si>
  <si>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</si>
  <si>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</si>
  <si>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</si>
  <si>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</si>
  <si>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</si>
  <si>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</si>
  <si>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</si>
  <si>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</si>
  <si>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</si>
  <si>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</si>
  <si>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</si>
  <si>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</si>
  <si>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</si>
  <si>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</si>
  <si>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</si>
  <si>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</si>
  <si>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</si>
  <si>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</si>
  <si>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</si>
  <si>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</si>
  <si>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</si>
  <si>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</si>
  <si>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</si>
  <si>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</si>
  <si>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Микоплазма пневмония</t>
  </si>
  <si>
    <t>Пневмонии, вызванные хламидиями</t>
  </si>
  <si>
    <t>Опоясывающий лишай</t>
  </si>
  <si>
    <t>укусы собаками</t>
  </si>
  <si>
    <t>COVID-19</t>
  </si>
  <si>
    <t>Пневмония COVID-19</t>
  </si>
  <si>
    <t>Пневмония COVID-19 вирус</t>
  </si>
  <si>
    <t>Носители COVID-19</t>
  </si>
  <si>
    <t>Информационный бюллетень январь-апрель  2021г.</t>
  </si>
  <si>
    <t>1-4   2021</t>
  </si>
  <si>
    <t>1 -4   2020</t>
  </si>
  <si>
    <t>1 -4 2021</t>
  </si>
  <si>
    <t>1 -4 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</si>
</sst>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72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8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4.25">
      <c r="E1" s="1"/>
    </row>
    <row r="2" ht="14.25">
      <c r="E2" s="1"/>
    </row>
    <row r="3" spans="1:256" ht="14.2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4.2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4.2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4.2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4.2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pane xSplit="1" ySplit="4" topLeftCell="B9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91" sqref="Q91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4.25">
      <c r="A1" s="25" t="s">
        <v>129</v>
      </c>
      <c r="B1" s="25"/>
      <c r="C1" s="25"/>
      <c r="D1" s="25"/>
      <c r="E1" s="25"/>
      <c r="F1" s="25"/>
      <c r="G1" s="18"/>
      <c r="H1" s="18"/>
      <c r="I1" s="18"/>
      <c r="J1" s="18"/>
      <c r="K1" s="18"/>
    </row>
    <row r="2" spans="1:11" ht="14.25" customHeight="1">
      <c r="A2" s="36"/>
      <c r="B2" s="33" t="s">
        <v>1</v>
      </c>
      <c r="C2" s="34"/>
      <c r="D2" s="34"/>
      <c r="E2" s="35"/>
      <c r="F2" s="28" t="s">
        <v>113</v>
      </c>
      <c r="G2" s="26" t="s">
        <v>2</v>
      </c>
      <c r="H2" s="26"/>
      <c r="I2" s="26"/>
      <c r="J2" s="26"/>
      <c r="K2" s="28" t="s">
        <v>113</v>
      </c>
    </row>
    <row r="3" spans="1:11" ht="14.25">
      <c r="A3" s="37"/>
      <c r="B3" s="31" t="s">
        <v>130</v>
      </c>
      <c r="C3" s="32"/>
      <c r="D3" s="31" t="s">
        <v>131</v>
      </c>
      <c r="E3" s="32"/>
      <c r="F3" s="29"/>
      <c r="G3" s="27" t="s">
        <v>132</v>
      </c>
      <c r="H3" s="26"/>
      <c r="I3" s="27" t="s">
        <v>133</v>
      </c>
      <c r="J3" s="26"/>
      <c r="K3" s="29"/>
    </row>
    <row r="4" spans="1:11" ht="14.25">
      <c r="A4" s="38"/>
      <c r="B4" s="14" t="s">
        <v>53</v>
      </c>
      <c r="C4" s="14" t="s">
        <v>54</v>
      </c>
      <c r="D4" s="14" t="s">
        <v>53</v>
      </c>
      <c r="E4" s="14" t="s">
        <v>54</v>
      </c>
      <c r="F4" s="30"/>
      <c r="G4" s="14" t="s">
        <v>53</v>
      </c>
      <c r="H4" s="14" t="s">
        <v>54</v>
      </c>
      <c r="I4" s="14" t="s">
        <v>53</v>
      </c>
      <c r="J4" s="14" t="s">
        <v>54</v>
      </c>
      <c r="K4" s="30"/>
    </row>
    <row r="5" spans="1:11" ht="14.25">
      <c r="A5" s="15" t="s">
        <v>0</v>
      </c>
      <c r="B5" s="14">
        <v>202292</v>
      </c>
      <c r="C5" s="16">
        <f>B5*100000/2324205</f>
        <v>8703.707289159089</v>
      </c>
      <c r="D5" s="14">
        <v>165532</v>
      </c>
      <c r="E5" s="16">
        <f>D5*100000/2327821</f>
        <v>7111.027866833403</v>
      </c>
      <c r="F5" s="17">
        <f aca="true" t="shared" si="0" ref="F5:F17">(C5*100/E5)-100</f>
        <v>22.397316564516828</v>
      </c>
      <c r="G5" s="14">
        <v>75412</v>
      </c>
      <c r="H5" s="16">
        <f>G5*100000/348420</f>
        <v>21643.99288215372</v>
      </c>
      <c r="I5" s="14">
        <v>97283</v>
      </c>
      <c r="J5" s="16">
        <f>I5*100000/348627</f>
        <v>27904.60865050613</v>
      </c>
      <c r="K5" s="17">
        <f aca="true" t="shared" si="1" ref="K5:K17">(H5*100/J5)-100</f>
        <v>-22.435776995707315</v>
      </c>
    </row>
    <row r="6" spans="1:11" ht="14.25">
      <c r="A6" s="15" t="s">
        <v>120</v>
      </c>
      <c r="B6" s="14">
        <v>0</v>
      </c>
      <c r="C6" s="16">
        <f aca="true" t="shared" si="2" ref="C6:C70">B6*100000/2324205</f>
        <v>0</v>
      </c>
      <c r="D6" s="14">
        <v>0</v>
      </c>
      <c r="E6" s="16">
        <f aca="true" t="shared" si="3" ref="E6:E70">D6*100000/2327821</f>
        <v>0</v>
      </c>
      <c r="F6" s="17">
        <v>0</v>
      </c>
      <c r="G6" s="14">
        <v>0</v>
      </c>
      <c r="H6" s="16">
        <f aca="true" t="shared" si="4" ref="H6:H70">G6*100000/348420</f>
        <v>0</v>
      </c>
      <c r="I6" s="14">
        <v>0</v>
      </c>
      <c r="J6" s="16">
        <f aca="true" t="shared" si="5" ref="J6:J70">I6*100000/348627</f>
        <v>0</v>
      </c>
      <c r="K6" s="17">
        <v>0</v>
      </c>
    </row>
    <row r="7" spans="1:12" ht="20.25">
      <c r="A7" s="19" t="s">
        <v>56</v>
      </c>
      <c r="B7" s="14">
        <v>1791</v>
      </c>
      <c r="C7" s="16">
        <f t="shared" si="2"/>
        <v>77.05860713663381</v>
      </c>
      <c r="D7" s="14">
        <v>2282</v>
      </c>
      <c r="E7" s="16">
        <f t="shared" si="3"/>
        <v>98.03159263534438</v>
      </c>
      <c r="F7" s="17">
        <f t="shared" si="0"/>
        <v>-21.394108710163863</v>
      </c>
      <c r="G7" s="14">
        <v>1432</v>
      </c>
      <c r="H7" s="16">
        <f t="shared" si="4"/>
        <v>410.99822053843064</v>
      </c>
      <c r="I7" s="14">
        <v>1668</v>
      </c>
      <c r="J7" s="16">
        <f t="shared" si="5"/>
        <v>478.4483129533857</v>
      </c>
      <c r="K7" s="17">
        <f t="shared" si="1"/>
        <v>-14.097675880304891</v>
      </c>
      <c r="L7" s="18"/>
    </row>
    <row r="8" spans="1:11" ht="14.25">
      <c r="A8" s="15" t="s">
        <v>3</v>
      </c>
      <c r="B8" s="14">
        <v>71</v>
      </c>
      <c r="C8" s="16">
        <f t="shared" si="2"/>
        <v>3.0548079881077617</v>
      </c>
      <c r="D8" s="14">
        <v>116</v>
      </c>
      <c r="E8" s="16">
        <f t="shared" si="3"/>
        <v>4.983201027914088</v>
      </c>
      <c r="F8" s="17">
        <f t="shared" si="0"/>
        <v>-38.697877709612094</v>
      </c>
      <c r="G8" s="14">
        <v>32</v>
      </c>
      <c r="H8" s="16">
        <f t="shared" si="4"/>
        <v>9.184317777395098</v>
      </c>
      <c r="I8" s="14">
        <v>53</v>
      </c>
      <c r="J8" s="16">
        <f t="shared" si="5"/>
        <v>15.202494356432519</v>
      </c>
      <c r="K8" s="17">
        <f t="shared" si="1"/>
        <v>-39.58677068339772</v>
      </c>
    </row>
    <row r="9" spans="1:11" ht="14.25">
      <c r="A9" s="15" t="s">
        <v>4</v>
      </c>
      <c r="B9" s="14">
        <v>8</v>
      </c>
      <c r="C9" s="16">
        <f t="shared" si="2"/>
        <v>0.3442037169698886</v>
      </c>
      <c r="D9" s="14">
        <v>22</v>
      </c>
      <c r="E9" s="16">
        <f t="shared" si="3"/>
        <v>0.9450898501216374</v>
      </c>
      <c r="F9" s="17">
        <f t="shared" si="0"/>
        <v>-63.57978906179259</v>
      </c>
      <c r="G9" s="14">
        <v>6</v>
      </c>
      <c r="H9" s="16">
        <f t="shared" si="4"/>
        <v>1.7220595832615808</v>
      </c>
      <c r="I9" s="14">
        <v>10</v>
      </c>
      <c r="J9" s="16">
        <f t="shared" si="5"/>
        <v>2.8683951615910415</v>
      </c>
      <c r="K9" s="17">
        <f t="shared" si="1"/>
        <v>-39.96435336662649</v>
      </c>
    </row>
    <row r="10" spans="1:11" ht="14.25">
      <c r="A10" s="15" t="s">
        <v>5</v>
      </c>
      <c r="B10" s="14">
        <v>10</v>
      </c>
      <c r="C10" s="16">
        <f t="shared" si="2"/>
        <v>0.43025464621236076</v>
      </c>
      <c r="D10" s="14">
        <v>12</v>
      </c>
      <c r="E10" s="16">
        <f t="shared" si="3"/>
        <v>0.5155035546118022</v>
      </c>
      <c r="F10" s="17">
        <f t="shared" si="0"/>
        <v>-16.537016599941353</v>
      </c>
      <c r="G10" s="14">
        <v>1</v>
      </c>
      <c r="H10" s="16">
        <f t="shared" si="4"/>
        <v>0.2870099305435968</v>
      </c>
      <c r="I10" s="14">
        <v>5</v>
      </c>
      <c r="J10" s="16">
        <f t="shared" si="5"/>
        <v>1.4341975807955207</v>
      </c>
      <c r="K10" s="17">
        <f t="shared" si="1"/>
        <v>-79.9881177888755</v>
      </c>
    </row>
    <row r="11" spans="1:11" ht="14.25">
      <c r="A11" s="15" t="s">
        <v>6</v>
      </c>
      <c r="B11" s="14">
        <v>49</v>
      </c>
      <c r="C11" s="16">
        <f t="shared" si="2"/>
        <v>2.108247766440568</v>
      </c>
      <c r="D11" s="14">
        <v>66</v>
      </c>
      <c r="E11" s="16">
        <f t="shared" si="3"/>
        <v>2.835269550364912</v>
      </c>
      <c r="F11" s="17">
        <f t="shared" si="0"/>
        <v>-25.6420693344932</v>
      </c>
      <c r="G11" s="14">
        <v>23</v>
      </c>
      <c r="H11" s="16">
        <f t="shared" si="4"/>
        <v>6.601228402502727</v>
      </c>
      <c r="I11" s="14">
        <v>35</v>
      </c>
      <c r="J11" s="16">
        <f t="shared" si="5"/>
        <v>10.039383065568645</v>
      </c>
      <c r="K11" s="17">
        <f t="shared" si="1"/>
        <v>-34.246672734876626</v>
      </c>
    </row>
    <row r="12" spans="1:11" ht="14.25">
      <c r="A12" s="15" t="s">
        <v>57</v>
      </c>
      <c r="B12" s="14">
        <v>4</v>
      </c>
      <c r="C12" s="16">
        <f t="shared" si="2"/>
        <v>0.1721018584849443</v>
      </c>
      <c r="D12" s="14">
        <v>16</v>
      </c>
      <c r="E12" s="16">
        <f t="shared" si="3"/>
        <v>0.6873380728157362</v>
      </c>
      <c r="F12" s="17">
        <f t="shared" si="0"/>
        <v>-74.96110497998241</v>
      </c>
      <c r="G12" s="14">
        <v>2</v>
      </c>
      <c r="H12" s="16">
        <f t="shared" si="4"/>
        <v>0.5740198610871936</v>
      </c>
      <c r="I12" s="14">
        <v>3</v>
      </c>
      <c r="J12" s="16">
        <f t="shared" si="5"/>
        <v>0.8605185484773125</v>
      </c>
      <c r="K12" s="17">
        <f t="shared" si="1"/>
        <v>-33.293725962918316</v>
      </c>
    </row>
    <row r="13" spans="1:11" ht="14.25">
      <c r="A13" s="15" t="s">
        <v>7</v>
      </c>
      <c r="B13" s="14">
        <v>0</v>
      </c>
      <c r="C13" s="16">
        <f t="shared" si="2"/>
        <v>0</v>
      </c>
      <c r="D13" s="14">
        <v>2</v>
      </c>
      <c r="E13" s="16">
        <f t="shared" si="3"/>
        <v>0.08591725910196703</v>
      </c>
      <c r="F13" s="17">
        <f t="shared" si="0"/>
        <v>-100</v>
      </c>
      <c r="G13" s="14">
        <v>0</v>
      </c>
      <c r="H13" s="16">
        <f t="shared" si="4"/>
        <v>0</v>
      </c>
      <c r="I13" s="14">
        <v>2</v>
      </c>
      <c r="J13" s="16">
        <f t="shared" si="5"/>
        <v>0.5736790323182083</v>
      </c>
      <c r="K13" s="17">
        <f t="shared" si="1"/>
        <v>-100</v>
      </c>
    </row>
    <row r="14" spans="1:11" ht="20.25">
      <c r="A14" s="19" t="s">
        <v>58</v>
      </c>
      <c r="B14" s="14">
        <v>0</v>
      </c>
      <c r="C14" s="16">
        <f t="shared" si="2"/>
        <v>0</v>
      </c>
      <c r="D14" s="14">
        <v>2</v>
      </c>
      <c r="E14" s="16">
        <f t="shared" si="3"/>
        <v>0.08591725910196703</v>
      </c>
      <c r="F14" s="17">
        <f t="shared" si="0"/>
        <v>-100</v>
      </c>
      <c r="G14" s="14">
        <v>0</v>
      </c>
      <c r="H14" s="16">
        <f t="shared" si="4"/>
        <v>0</v>
      </c>
      <c r="I14" s="14">
        <v>2</v>
      </c>
      <c r="J14" s="16">
        <f t="shared" si="5"/>
        <v>0.5736790323182083</v>
      </c>
      <c r="K14" s="17">
        <f t="shared" si="1"/>
        <v>-100</v>
      </c>
    </row>
    <row r="15" spans="1:11" s="18" customFormat="1" ht="14.25">
      <c r="A15" s="15" t="s">
        <v>8</v>
      </c>
      <c r="B15" s="14">
        <v>0</v>
      </c>
      <c r="C15" s="16">
        <f t="shared" si="2"/>
        <v>0</v>
      </c>
      <c r="D15" s="14">
        <v>0</v>
      </c>
      <c r="E15" s="16">
        <f t="shared" si="3"/>
        <v>0</v>
      </c>
      <c r="F15" s="17">
        <v>0</v>
      </c>
      <c r="G15" s="14">
        <v>0</v>
      </c>
      <c r="H15" s="16">
        <f t="shared" si="4"/>
        <v>0</v>
      </c>
      <c r="I15" s="14">
        <v>0</v>
      </c>
      <c r="J15" s="16">
        <f t="shared" si="5"/>
        <v>0</v>
      </c>
      <c r="K15" s="17">
        <v>0</v>
      </c>
    </row>
    <row r="16" spans="1:12" ht="14.25">
      <c r="A16" s="15" t="s">
        <v>102</v>
      </c>
      <c r="B16" s="14">
        <v>0</v>
      </c>
      <c r="C16" s="16">
        <f t="shared" si="2"/>
        <v>0</v>
      </c>
      <c r="D16" s="14">
        <v>1</v>
      </c>
      <c r="E16" s="16">
        <f t="shared" si="3"/>
        <v>0.042958629550983514</v>
      </c>
      <c r="F16" s="17">
        <f t="shared" si="0"/>
        <v>-100</v>
      </c>
      <c r="G16" s="14">
        <v>0</v>
      </c>
      <c r="H16" s="16">
        <f t="shared" si="4"/>
        <v>0</v>
      </c>
      <c r="I16" s="14">
        <v>1</v>
      </c>
      <c r="J16" s="16">
        <f t="shared" si="5"/>
        <v>0.28683951615910414</v>
      </c>
      <c r="K16" s="17">
        <f t="shared" si="1"/>
        <v>-100</v>
      </c>
      <c r="L16" s="18"/>
    </row>
    <row r="17" spans="1:11" s="18" customFormat="1" ht="14.25">
      <c r="A17" s="15" t="s">
        <v>61</v>
      </c>
      <c r="B17" s="14">
        <v>0</v>
      </c>
      <c r="C17" s="16">
        <f t="shared" si="2"/>
        <v>0</v>
      </c>
      <c r="D17" s="14">
        <v>1</v>
      </c>
      <c r="E17" s="16">
        <f t="shared" si="3"/>
        <v>0.042958629550983514</v>
      </c>
      <c r="F17" s="17">
        <f t="shared" si="0"/>
        <v>-100</v>
      </c>
      <c r="G17" s="14">
        <v>0</v>
      </c>
      <c r="H17" s="16">
        <f t="shared" si="4"/>
        <v>0</v>
      </c>
      <c r="I17" s="14">
        <v>1</v>
      </c>
      <c r="J17" s="16">
        <f t="shared" si="5"/>
        <v>0.28683951615910414</v>
      </c>
      <c r="K17" s="17">
        <f t="shared" si="1"/>
        <v>-100</v>
      </c>
    </row>
    <row r="18" spans="1:11" s="18" customFormat="1" ht="14.25">
      <c r="A18" s="15" t="s">
        <v>59</v>
      </c>
      <c r="B18" s="14">
        <v>0</v>
      </c>
      <c r="C18" s="16">
        <f t="shared" si="2"/>
        <v>0</v>
      </c>
      <c r="D18" s="14">
        <v>0</v>
      </c>
      <c r="E18" s="16">
        <f t="shared" si="3"/>
        <v>0</v>
      </c>
      <c r="F18" s="17">
        <v>0</v>
      </c>
      <c r="G18" s="14">
        <v>0</v>
      </c>
      <c r="H18" s="16">
        <f t="shared" si="4"/>
        <v>0</v>
      </c>
      <c r="I18" s="14">
        <v>0</v>
      </c>
      <c r="J18" s="16">
        <f t="shared" si="5"/>
        <v>0</v>
      </c>
      <c r="K18" s="17">
        <v>0</v>
      </c>
    </row>
    <row r="19" spans="1:11" s="18" customFormat="1" ht="14.25">
      <c r="A19" s="15" t="s">
        <v>60</v>
      </c>
      <c r="B19" s="14">
        <v>0</v>
      </c>
      <c r="C19" s="16">
        <f t="shared" si="2"/>
        <v>0</v>
      </c>
      <c r="D19" s="14">
        <v>0</v>
      </c>
      <c r="E19" s="16">
        <f t="shared" si="3"/>
        <v>0</v>
      </c>
      <c r="F19" s="20">
        <v>0</v>
      </c>
      <c r="G19" s="14">
        <v>0</v>
      </c>
      <c r="H19" s="16">
        <f t="shared" si="4"/>
        <v>0</v>
      </c>
      <c r="I19" s="14">
        <v>0</v>
      </c>
      <c r="J19" s="16">
        <f t="shared" si="5"/>
        <v>0</v>
      </c>
      <c r="K19" s="20">
        <v>0</v>
      </c>
    </row>
    <row r="20" spans="1:11" ht="20.25">
      <c r="A20" s="19" t="s">
        <v>62</v>
      </c>
      <c r="B20" s="22">
        <v>1720</v>
      </c>
      <c r="C20" s="16">
        <f t="shared" si="2"/>
        <v>74.00379914852606</v>
      </c>
      <c r="D20" s="22">
        <v>2164</v>
      </c>
      <c r="E20" s="16">
        <f t="shared" si="3"/>
        <v>92.96247434832833</v>
      </c>
      <c r="F20" s="23">
        <f>(C20*100/E20)-100</f>
        <v>-20.39390123025828</v>
      </c>
      <c r="G20" s="22">
        <v>1400</v>
      </c>
      <c r="H20" s="16">
        <f t="shared" si="4"/>
        <v>401.81390276103554</v>
      </c>
      <c r="I20" s="22">
        <v>1613</v>
      </c>
      <c r="J20" s="16">
        <f t="shared" si="5"/>
        <v>462.67213956463496</v>
      </c>
      <c r="K20" s="23">
        <f>(H20*100/J20)-100</f>
        <v>-13.153641985200522</v>
      </c>
    </row>
    <row r="21" spans="1:11" s="18" customFormat="1" ht="20.25">
      <c r="A21" s="19" t="s">
        <v>63</v>
      </c>
      <c r="B21" s="22">
        <v>882</v>
      </c>
      <c r="C21" s="16">
        <f t="shared" si="2"/>
        <v>37.94845979593022</v>
      </c>
      <c r="D21" s="22">
        <v>1057</v>
      </c>
      <c r="E21" s="16">
        <f t="shared" si="3"/>
        <v>45.407271435389575</v>
      </c>
      <c r="F21" s="23">
        <f>(C21*100/E21)-100</f>
        <v>-16.426469602060465</v>
      </c>
      <c r="G21" s="22">
        <v>772</v>
      </c>
      <c r="H21" s="16">
        <f t="shared" si="4"/>
        <v>221.57166637965673</v>
      </c>
      <c r="I21" s="22">
        <v>845</v>
      </c>
      <c r="J21" s="16">
        <f t="shared" si="5"/>
        <v>242.379391154443</v>
      </c>
      <c r="K21" s="23">
        <f>(H21*100/J21)-100</f>
        <v>-8.584774751549588</v>
      </c>
    </row>
    <row r="22" spans="1:11" s="18" customFormat="1" ht="20.25">
      <c r="A22" s="19" t="s">
        <v>64</v>
      </c>
      <c r="B22" s="14">
        <v>178</v>
      </c>
      <c r="C22" s="16">
        <f t="shared" si="2"/>
        <v>7.658532702580022</v>
      </c>
      <c r="D22" s="14">
        <v>179</v>
      </c>
      <c r="E22" s="16">
        <f t="shared" si="3"/>
        <v>7.689594689626049</v>
      </c>
      <c r="F22" s="17">
        <f>(C22*100/E22)-100</f>
        <v>-0.4039483002651991</v>
      </c>
      <c r="G22" s="14">
        <v>153</v>
      </c>
      <c r="H22" s="16">
        <f t="shared" si="4"/>
        <v>43.91251937317031</v>
      </c>
      <c r="I22" s="14">
        <v>139</v>
      </c>
      <c r="J22" s="16">
        <f t="shared" si="5"/>
        <v>39.87069274611547</v>
      </c>
      <c r="K22" s="17">
        <f>(H22*100/J22)-100</f>
        <v>10.137337348994578</v>
      </c>
    </row>
    <row r="23" spans="1:11" s="18" customFormat="1" ht="20.25">
      <c r="A23" s="19" t="s">
        <v>65</v>
      </c>
      <c r="B23" s="14">
        <v>102</v>
      </c>
      <c r="C23" s="16">
        <f t="shared" si="2"/>
        <v>4.38859739136608</v>
      </c>
      <c r="D23" s="14">
        <v>90</v>
      </c>
      <c r="E23" s="16">
        <f t="shared" si="3"/>
        <v>3.8662766595885163</v>
      </c>
      <c r="F23" s="17">
        <f>(C23*100/E23)-100</f>
        <v>13.509657424079776</v>
      </c>
      <c r="G23" s="14">
        <v>89</v>
      </c>
      <c r="H23" s="16">
        <f t="shared" si="4"/>
        <v>25.543883818380117</v>
      </c>
      <c r="I23" s="14">
        <v>84</v>
      </c>
      <c r="J23" s="16">
        <f t="shared" si="5"/>
        <v>24.09451935736475</v>
      </c>
      <c r="K23" s="17">
        <f>(H23*100/J23)-100</f>
        <v>6.015328380361964</v>
      </c>
    </row>
    <row r="24" spans="1:11" s="18" customFormat="1" ht="40.5">
      <c r="A24" s="19" t="s">
        <v>66</v>
      </c>
      <c r="B24" s="14">
        <v>0</v>
      </c>
      <c r="C24" s="16">
        <f t="shared" si="2"/>
        <v>0</v>
      </c>
      <c r="D24" s="14">
        <v>0</v>
      </c>
      <c r="E24" s="16">
        <f t="shared" si="3"/>
        <v>0</v>
      </c>
      <c r="F24" s="20">
        <v>0</v>
      </c>
      <c r="G24" s="14">
        <v>0</v>
      </c>
      <c r="H24" s="16">
        <f t="shared" si="4"/>
        <v>0</v>
      </c>
      <c r="I24" s="14">
        <v>0</v>
      </c>
      <c r="J24" s="16">
        <f t="shared" si="5"/>
        <v>0</v>
      </c>
      <c r="K24" s="20">
        <v>0</v>
      </c>
    </row>
    <row r="25" spans="1:11" s="18" customFormat="1" ht="30">
      <c r="A25" s="19" t="s">
        <v>67</v>
      </c>
      <c r="B25" s="14">
        <v>10</v>
      </c>
      <c r="C25" s="16">
        <f t="shared" si="2"/>
        <v>0.43025464621236076</v>
      </c>
      <c r="D25" s="14">
        <v>16</v>
      </c>
      <c r="E25" s="16">
        <f t="shared" si="3"/>
        <v>0.6873380728157362</v>
      </c>
      <c r="F25" s="17">
        <f>(C25*100/E25)-100</f>
        <v>-37.40276244995601</v>
      </c>
      <c r="G25" s="14">
        <v>8</v>
      </c>
      <c r="H25" s="16">
        <f t="shared" si="4"/>
        <v>2.2960794443487744</v>
      </c>
      <c r="I25" s="14">
        <v>14</v>
      </c>
      <c r="J25" s="16">
        <f t="shared" si="5"/>
        <v>4.015753226227458</v>
      </c>
      <c r="K25" s="17">
        <f>(H25*100/J25)-100</f>
        <v>-42.82319368250142</v>
      </c>
    </row>
    <row r="26" spans="1:11" ht="20.25">
      <c r="A26" s="19" t="s">
        <v>68</v>
      </c>
      <c r="B26" s="14">
        <v>0</v>
      </c>
      <c r="C26" s="16">
        <f t="shared" si="2"/>
        <v>0</v>
      </c>
      <c r="D26" s="14">
        <v>6</v>
      </c>
      <c r="E26" s="16">
        <f t="shared" si="3"/>
        <v>0.2577517773059011</v>
      </c>
      <c r="F26" s="17">
        <f>(C26*100/E26)-100</f>
        <v>-100</v>
      </c>
      <c r="G26" s="14">
        <v>0</v>
      </c>
      <c r="H26" s="16">
        <f t="shared" si="4"/>
        <v>0</v>
      </c>
      <c r="I26" s="14">
        <v>1</v>
      </c>
      <c r="J26" s="16">
        <f t="shared" si="5"/>
        <v>0.28683951615910414</v>
      </c>
      <c r="K26" s="17">
        <v>-100</v>
      </c>
    </row>
    <row r="27" spans="1:11" s="18" customFormat="1" ht="20.25">
      <c r="A27" s="19" t="s">
        <v>69</v>
      </c>
      <c r="B27" s="14">
        <v>704</v>
      </c>
      <c r="C27" s="16">
        <f t="shared" si="2"/>
        <v>30.2899270933502</v>
      </c>
      <c r="D27" s="14">
        <v>878</v>
      </c>
      <c r="E27" s="16">
        <f t="shared" si="3"/>
        <v>37.71767674576353</v>
      </c>
      <c r="F27" s="17">
        <f aca="true" t="shared" si="6" ref="F27:F32">(C27*100/E27)-100</f>
        <v>-19.693020072472024</v>
      </c>
      <c r="G27" s="14">
        <v>619</v>
      </c>
      <c r="H27" s="16">
        <f t="shared" si="4"/>
        <v>177.65914700648642</v>
      </c>
      <c r="I27" s="14">
        <v>706</v>
      </c>
      <c r="J27" s="16">
        <f t="shared" si="5"/>
        <v>202.50869840832752</v>
      </c>
      <c r="K27" s="17">
        <f aca="true" t="shared" si="7" ref="K27:K32">(H27*100/J27)-100</f>
        <v>-12.270856312421614</v>
      </c>
    </row>
    <row r="28" spans="1:11" s="18" customFormat="1" ht="20.25">
      <c r="A28" s="19" t="s">
        <v>70</v>
      </c>
      <c r="B28" s="14">
        <v>316</v>
      </c>
      <c r="C28" s="16">
        <f t="shared" si="2"/>
        <v>13.596046820310601</v>
      </c>
      <c r="D28" s="14">
        <v>425</v>
      </c>
      <c r="E28" s="16">
        <f t="shared" si="3"/>
        <v>18.257417559167994</v>
      </c>
      <c r="F28" s="17">
        <f t="shared" si="6"/>
        <v>-25.531380458112366</v>
      </c>
      <c r="G28" s="14">
        <v>294</v>
      </c>
      <c r="H28" s="16">
        <f t="shared" si="4"/>
        <v>84.38091957981746</v>
      </c>
      <c r="I28" s="14">
        <v>352</v>
      </c>
      <c r="J28" s="16">
        <f t="shared" si="5"/>
        <v>100.96750968800465</v>
      </c>
      <c r="K28" s="17">
        <f t="shared" si="7"/>
        <v>-16.427650993315282</v>
      </c>
    </row>
    <row r="29" spans="1:11" ht="20.25">
      <c r="A29" s="19" t="s">
        <v>71</v>
      </c>
      <c r="B29" s="14">
        <v>348</v>
      </c>
      <c r="C29" s="16">
        <f t="shared" si="2"/>
        <v>14.972861688190156</v>
      </c>
      <c r="D29" s="14">
        <v>411</v>
      </c>
      <c r="E29" s="16">
        <f t="shared" si="3"/>
        <v>17.655996745454225</v>
      </c>
      <c r="F29" s="17">
        <f t="shared" si="6"/>
        <v>-15.196735114684927</v>
      </c>
      <c r="G29" s="14">
        <v>292</v>
      </c>
      <c r="H29" s="16">
        <f t="shared" si="4"/>
        <v>83.80689971873026</v>
      </c>
      <c r="I29" s="14">
        <v>323</v>
      </c>
      <c r="J29" s="16">
        <f t="shared" si="5"/>
        <v>92.64916371939064</v>
      </c>
      <c r="K29" s="17">
        <f t="shared" si="7"/>
        <v>-9.543814154050239</v>
      </c>
    </row>
    <row r="30" spans="1:11" ht="20.25">
      <c r="A30" s="19" t="s">
        <v>72</v>
      </c>
      <c r="B30" s="14">
        <v>838</v>
      </c>
      <c r="C30" s="16">
        <f t="shared" si="2"/>
        <v>36.05533935259584</v>
      </c>
      <c r="D30" s="14">
        <v>1107</v>
      </c>
      <c r="E30" s="16">
        <f t="shared" si="3"/>
        <v>47.55520291293875</v>
      </c>
      <c r="F30" s="17">
        <f t="shared" si="6"/>
        <v>-24.182135404607948</v>
      </c>
      <c r="G30" s="14">
        <v>628</v>
      </c>
      <c r="H30" s="16">
        <f t="shared" si="4"/>
        <v>180.2422363813788</v>
      </c>
      <c r="I30" s="14">
        <v>768</v>
      </c>
      <c r="J30" s="16">
        <f t="shared" si="5"/>
        <v>220.292748410192</v>
      </c>
      <c r="K30" s="17">
        <f t="shared" si="7"/>
        <v>-18.180585751392</v>
      </c>
    </row>
    <row r="31" spans="1:11" ht="14.25">
      <c r="A31" s="15" t="s">
        <v>73</v>
      </c>
      <c r="B31" s="14">
        <v>1</v>
      </c>
      <c r="C31" s="16">
        <f t="shared" si="2"/>
        <v>0.043025464621236076</v>
      </c>
      <c r="D31" s="14">
        <v>0</v>
      </c>
      <c r="E31" s="16">
        <f t="shared" si="3"/>
        <v>0</v>
      </c>
      <c r="F31" s="17">
        <v>100</v>
      </c>
      <c r="G31" s="14">
        <v>1</v>
      </c>
      <c r="H31" s="16">
        <f t="shared" si="4"/>
        <v>0.2870099305435968</v>
      </c>
      <c r="I31" s="14">
        <v>0</v>
      </c>
      <c r="J31" s="16">
        <f t="shared" si="5"/>
        <v>0</v>
      </c>
      <c r="K31" s="17">
        <v>100</v>
      </c>
    </row>
    <row r="32" spans="1:11" ht="14.25">
      <c r="A32" s="15" t="s">
        <v>74</v>
      </c>
      <c r="B32" s="14">
        <v>0</v>
      </c>
      <c r="C32" s="16">
        <f t="shared" si="2"/>
        <v>0</v>
      </c>
      <c r="D32" s="14">
        <v>2</v>
      </c>
      <c r="E32" s="16">
        <f t="shared" si="3"/>
        <v>0.08591725910196703</v>
      </c>
      <c r="F32" s="17">
        <f t="shared" si="6"/>
        <v>-100</v>
      </c>
      <c r="G32" s="14">
        <v>0</v>
      </c>
      <c r="H32" s="16">
        <f t="shared" si="4"/>
        <v>0</v>
      </c>
      <c r="I32" s="14">
        <v>2</v>
      </c>
      <c r="J32" s="16">
        <f t="shared" si="5"/>
        <v>0.5736790323182083</v>
      </c>
      <c r="K32" s="17">
        <f t="shared" si="7"/>
        <v>-100</v>
      </c>
    </row>
    <row r="33" spans="1:11" ht="14.25">
      <c r="A33" s="15" t="s">
        <v>75</v>
      </c>
      <c r="B33" s="14">
        <v>0</v>
      </c>
      <c r="C33" s="16">
        <f t="shared" si="2"/>
        <v>0</v>
      </c>
      <c r="D33" s="14">
        <v>0</v>
      </c>
      <c r="E33" s="16">
        <f t="shared" si="3"/>
        <v>0</v>
      </c>
      <c r="F33" s="17">
        <v>0</v>
      </c>
      <c r="G33" s="14">
        <v>0</v>
      </c>
      <c r="H33" s="16">
        <f t="shared" si="4"/>
        <v>0</v>
      </c>
      <c r="I33" s="14">
        <v>0</v>
      </c>
      <c r="J33" s="16">
        <f t="shared" si="5"/>
        <v>0</v>
      </c>
      <c r="K33" s="17">
        <v>0</v>
      </c>
    </row>
    <row r="34" spans="1:11" s="18" customFormat="1" ht="14.25">
      <c r="A34" s="15" t="s">
        <v>9</v>
      </c>
      <c r="B34" s="14">
        <v>212</v>
      </c>
      <c r="C34" s="16">
        <f t="shared" si="2"/>
        <v>9.121398499702048</v>
      </c>
      <c r="D34" s="14">
        <v>211</v>
      </c>
      <c r="E34" s="16">
        <f t="shared" si="3"/>
        <v>9.064270835257522</v>
      </c>
      <c r="F34" s="17">
        <f aca="true" t="shared" si="8" ref="F34:F44">(C34*100/E34)-100</f>
        <v>0.6302510757105182</v>
      </c>
      <c r="G34" s="14">
        <v>2</v>
      </c>
      <c r="H34" s="16">
        <f t="shared" si="4"/>
        <v>0.5740198610871936</v>
      </c>
      <c r="I34" s="14">
        <v>2</v>
      </c>
      <c r="J34" s="16">
        <f t="shared" si="5"/>
        <v>0.5736790323182083</v>
      </c>
      <c r="K34" s="17">
        <f>(H34*100/J34)-100</f>
        <v>0.05941105562253313</v>
      </c>
    </row>
    <row r="35" spans="1:11" ht="14.25">
      <c r="A35" s="15" t="s">
        <v>76</v>
      </c>
      <c r="B35" s="14">
        <v>31</v>
      </c>
      <c r="C35" s="16">
        <f t="shared" si="2"/>
        <v>1.3337894032583184</v>
      </c>
      <c r="D35" s="14">
        <v>43</v>
      </c>
      <c r="E35" s="16">
        <f t="shared" si="3"/>
        <v>1.8472210706922911</v>
      </c>
      <c r="F35" s="17">
        <f t="shared" si="8"/>
        <v>-27.794814360879485</v>
      </c>
      <c r="G35" s="14">
        <v>2</v>
      </c>
      <c r="H35" s="16">
        <f t="shared" si="4"/>
        <v>0.5740198610871936</v>
      </c>
      <c r="I35" s="14">
        <v>1</v>
      </c>
      <c r="J35" s="16">
        <f t="shared" si="5"/>
        <v>0.28683951615910414</v>
      </c>
      <c r="K35" s="17">
        <f>(H35*100/J35)-100</f>
        <v>100.11882211124507</v>
      </c>
    </row>
    <row r="36" spans="1:11" ht="14.25">
      <c r="A36" s="15" t="s">
        <v>77</v>
      </c>
      <c r="B36" s="14">
        <v>15</v>
      </c>
      <c r="C36" s="16">
        <f t="shared" si="2"/>
        <v>0.6453819693185412</v>
      </c>
      <c r="D36" s="14">
        <v>23</v>
      </c>
      <c r="E36" s="16">
        <f t="shared" si="3"/>
        <v>0.9880484796726209</v>
      </c>
      <c r="F36" s="17">
        <f t="shared" si="8"/>
        <v>-34.68114342604105</v>
      </c>
      <c r="G36" s="14">
        <v>2</v>
      </c>
      <c r="H36" s="16">
        <f t="shared" si="4"/>
        <v>0.5740198610871936</v>
      </c>
      <c r="I36" s="14">
        <v>1</v>
      </c>
      <c r="J36" s="16">
        <f t="shared" si="5"/>
        <v>0.28683951615910414</v>
      </c>
      <c r="K36" s="17">
        <f>(H36*100/J36)-100</f>
        <v>100.11882211124507</v>
      </c>
    </row>
    <row r="37" spans="1:11" ht="14.25">
      <c r="A37" s="15" t="s">
        <v>78</v>
      </c>
      <c r="B37" s="14">
        <v>5</v>
      </c>
      <c r="C37" s="16">
        <f t="shared" si="2"/>
        <v>0.21512732310618038</v>
      </c>
      <c r="D37" s="14">
        <v>6</v>
      </c>
      <c r="E37" s="16">
        <f t="shared" si="3"/>
        <v>0.2577517773059011</v>
      </c>
      <c r="F37" s="17">
        <f t="shared" si="8"/>
        <v>-16.537016599941353</v>
      </c>
      <c r="G37" s="14">
        <v>0</v>
      </c>
      <c r="H37" s="16">
        <f t="shared" si="4"/>
        <v>0</v>
      </c>
      <c r="I37" s="14">
        <v>0</v>
      </c>
      <c r="J37" s="16">
        <f t="shared" si="5"/>
        <v>0</v>
      </c>
      <c r="K37" s="20">
        <v>0</v>
      </c>
    </row>
    <row r="38" spans="1:11" s="18" customFormat="1" ht="14.25">
      <c r="A38" s="15" t="s">
        <v>79</v>
      </c>
      <c r="B38" s="14">
        <v>10</v>
      </c>
      <c r="C38" s="16">
        <f t="shared" si="2"/>
        <v>0.43025464621236076</v>
      </c>
      <c r="D38" s="14">
        <v>11</v>
      </c>
      <c r="E38" s="16">
        <f t="shared" si="3"/>
        <v>0.4725449250608187</v>
      </c>
      <c r="F38" s="17">
        <f t="shared" si="8"/>
        <v>-8.949472654481468</v>
      </c>
      <c r="G38" s="14">
        <v>0</v>
      </c>
      <c r="H38" s="16">
        <f t="shared" si="4"/>
        <v>0</v>
      </c>
      <c r="I38" s="14">
        <v>0</v>
      </c>
      <c r="J38" s="16">
        <f t="shared" si="5"/>
        <v>0</v>
      </c>
      <c r="K38" s="20">
        <v>0</v>
      </c>
    </row>
    <row r="39" spans="1:11" s="18" customFormat="1" ht="14.25">
      <c r="A39" s="15" t="s">
        <v>111</v>
      </c>
      <c r="B39" s="14">
        <v>1</v>
      </c>
      <c r="C39" s="16">
        <f t="shared" si="2"/>
        <v>0.043025464621236076</v>
      </c>
      <c r="D39" s="14">
        <v>3</v>
      </c>
      <c r="E39" s="16">
        <f t="shared" si="3"/>
        <v>0.12887588865295055</v>
      </c>
      <c r="F39" s="17">
        <f t="shared" si="8"/>
        <v>-66.61480663997654</v>
      </c>
      <c r="G39" s="14">
        <v>0</v>
      </c>
      <c r="H39" s="16">
        <f t="shared" si="4"/>
        <v>0</v>
      </c>
      <c r="I39" s="14">
        <v>0</v>
      </c>
      <c r="J39" s="16">
        <f t="shared" si="5"/>
        <v>0</v>
      </c>
      <c r="K39" s="20">
        <v>0</v>
      </c>
    </row>
    <row r="40" spans="1:11" s="18" customFormat="1" ht="20.25">
      <c r="A40" s="19" t="s">
        <v>80</v>
      </c>
      <c r="B40" s="14">
        <v>0</v>
      </c>
      <c r="C40" s="16">
        <f t="shared" si="2"/>
        <v>0</v>
      </c>
      <c r="D40" s="14">
        <v>0</v>
      </c>
      <c r="E40" s="16">
        <f t="shared" si="3"/>
        <v>0</v>
      </c>
      <c r="F40" s="17">
        <v>0</v>
      </c>
      <c r="G40" s="14">
        <v>0</v>
      </c>
      <c r="H40" s="16">
        <f t="shared" si="4"/>
        <v>0</v>
      </c>
      <c r="I40" s="14">
        <v>0</v>
      </c>
      <c r="J40" s="16">
        <f t="shared" si="5"/>
        <v>0</v>
      </c>
      <c r="K40" s="20">
        <v>0</v>
      </c>
    </row>
    <row r="41" spans="1:11" ht="14.25">
      <c r="A41" s="19" t="s">
        <v>81</v>
      </c>
      <c r="B41" s="14">
        <v>181</v>
      </c>
      <c r="C41" s="16">
        <f t="shared" si="2"/>
        <v>7.78760909644373</v>
      </c>
      <c r="D41" s="14">
        <v>168</v>
      </c>
      <c r="E41" s="16">
        <f t="shared" si="3"/>
        <v>7.217049764565231</v>
      </c>
      <c r="F41" s="17">
        <f t="shared" si="8"/>
        <v>7.905714252932967</v>
      </c>
      <c r="G41" s="14">
        <v>0</v>
      </c>
      <c r="H41" s="16">
        <f t="shared" si="4"/>
        <v>0</v>
      </c>
      <c r="I41" s="14">
        <v>1</v>
      </c>
      <c r="J41" s="16">
        <f t="shared" si="5"/>
        <v>0.28683951615910414</v>
      </c>
      <c r="K41" s="17">
        <f>(H41*100/J41)-100</f>
        <v>-100</v>
      </c>
    </row>
    <row r="42" spans="1:11" ht="20.25">
      <c r="A42" s="19" t="s">
        <v>82</v>
      </c>
      <c r="B42" s="14">
        <v>30</v>
      </c>
      <c r="C42" s="16">
        <f t="shared" si="2"/>
        <v>1.2907639386370824</v>
      </c>
      <c r="D42" s="14">
        <v>29</v>
      </c>
      <c r="E42" s="16">
        <f t="shared" si="3"/>
        <v>1.245800256978522</v>
      </c>
      <c r="F42" s="17">
        <f t="shared" si="8"/>
        <v>3.6092207724866086</v>
      </c>
      <c r="G42" s="14">
        <v>0</v>
      </c>
      <c r="H42" s="16">
        <f t="shared" si="4"/>
        <v>0</v>
      </c>
      <c r="I42" s="14">
        <v>1</v>
      </c>
      <c r="J42" s="16">
        <f t="shared" si="5"/>
        <v>0.28683951615910414</v>
      </c>
      <c r="K42" s="17">
        <v>-100</v>
      </c>
    </row>
    <row r="43" spans="1:11" s="18" customFormat="1" ht="20.25">
      <c r="A43" s="19" t="s">
        <v>83</v>
      </c>
      <c r="B43" s="14">
        <v>146</v>
      </c>
      <c r="C43" s="16">
        <f t="shared" si="2"/>
        <v>6.281717834700467</v>
      </c>
      <c r="D43" s="14">
        <v>138</v>
      </c>
      <c r="E43" s="16">
        <f t="shared" si="3"/>
        <v>5.9282908780357255</v>
      </c>
      <c r="F43" s="17">
        <f t="shared" si="8"/>
        <v>5.961700664422295</v>
      </c>
      <c r="G43" s="14">
        <v>0</v>
      </c>
      <c r="H43" s="16">
        <f t="shared" si="4"/>
        <v>0</v>
      </c>
      <c r="I43" s="14">
        <v>0</v>
      </c>
      <c r="J43" s="16">
        <f t="shared" si="5"/>
        <v>0</v>
      </c>
      <c r="K43" s="17">
        <v>0</v>
      </c>
    </row>
    <row r="44" spans="1:11" s="18" customFormat="1" ht="20.25">
      <c r="A44" s="19" t="s">
        <v>84</v>
      </c>
      <c r="B44" s="14">
        <v>5</v>
      </c>
      <c r="C44" s="16">
        <f t="shared" si="2"/>
        <v>0.21512732310618038</v>
      </c>
      <c r="D44" s="14">
        <v>1</v>
      </c>
      <c r="E44" s="16">
        <f t="shared" si="3"/>
        <v>0.042958629550983514</v>
      </c>
      <c r="F44" s="17">
        <f t="shared" si="8"/>
        <v>400.77790040035194</v>
      </c>
      <c r="G44" s="14">
        <v>0</v>
      </c>
      <c r="H44" s="16">
        <f t="shared" si="4"/>
        <v>0</v>
      </c>
      <c r="I44" s="14">
        <v>0</v>
      </c>
      <c r="J44" s="16">
        <f t="shared" si="5"/>
        <v>0</v>
      </c>
      <c r="K44" s="20">
        <v>0</v>
      </c>
    </row>
    <row r="45" spans="1:11" s="18" customFormat="1" ht="14.25">
      <c r="A45" s="15" t="s">
        <v>10</v>
      </c>
      <c r="B45" s="14">
        <v>0</v>
      </c>
      <c r="C45" s="16">
        <f t="shared" si="2"/>
        <v>0</v>
      </c>
      <c r="D45" s="14">
        <v>0</v>
      </c>
      <c r="E45" s="16">
        <f t="shared" si="3"/>
        <v>0</v>
      </c>
      <c r="F45" s="20">
        <v>0</v>
      </c>
      <c r="G45" s="14">
        <v>0</v>
      </c>
      <c r="H45" s="16">
        <f t="shared" si="4"/>
        <v>0</v>
      </c>
      <c r="I45" s="14">
        <v>0</v>
      </c>
      <c r="J45" s="16">
        <f t="shared" si="5"/>
        <v>0</v>
      </c>
      <c r="K45" s="20">
        <v>0</v>
      </c>
    </row>
    <row r="46" spans="1:11" s="18" customFormat="1" ht="14.25">
      <c r="A46" s="15" t="s">
        <v>11</v>
      </c>
      <c r="B46" s="14">
        <v>13</v>
      </c>
      <c r="C46" s="16">
        <f t="shared" si="2"/>
        <v>0.559331040076069</v>
      </c>
      <c r="D46" s="14">
        <v>152</v>
      </c>
      <c r="E46" s="16">
        <f t="shared" si="3"/>
        <v>6.529711691749495</v>
      </c>
      <c r="F46" s="17">
        <f>(C46*100/E46)-100</f>
        <v>-91.43406222999398</v>
      </c>
      <c r="G46" s="14">
        <v>12</v>
      </c>
      <c r="H46" s="16">
        <f t="shared" si="4"/>
        <v>3.4441191665231616</v>
      </c>
      <c r="I46" s="14">
        <v>143</v>
      </c>
      <c r="J46" s="16">
        <f t="shared" si="5"/>
        <v>41.018050810751895</v>
      </c>
      <c r="K46" s="17">
        <f>(H46*100/J46)-100</f>
        <v>-91.60340606526245</v>
      </c>
    </row>
    <row r="47" spans="1:11" ht="20.25">
      <c r="A47" s="19" t="s">
        <v>103</v>
      </c>
      <c r="B47" s="14">
        <v>0</v>
      </c>
      <c r="C47" s="16">
        <f t="shared" si="2"/>
        <v>0</v>
      </c>
      <c r="D47" s="14">
        <v>0</v>
      </c>
      <c r="E47" s="16">
        <f t="shared" si="3"/>
        <v>0</v>
      </c>
      <c r="F47" s="17">
        <v>0</v>
      </c>
      <c r="G47" s="14">
        <v>0</v>
      </c>
      <c r="H47" s="16">
        <f t="shared" si="4"/>
        <v>0</v>
      </c>
      <c r="I47" s="14">
        <v>0</v>
      </c>
      <c r="J47" s="16">
        <f t="shared" si="5"/>
        <v>0</v>
      </c>
      <c r="K47" s="17">
        <v>0</v>
      </c>
    </row>
    <row r="48" spans="1:11" s="18" customFormat="1" ht="14.25">
      <c r="A48" s="15" t="s">
        <v>12</v>
      </c>
      <c r="B48" s="14">
        <v>16</v>
      </c>
      <c r="C48" s="16">
        <f t="shared" si="2"/>
        <v>0.6884074339397772</v>
      </c>
      <c r="D48" s="14">
        <v>161</v>
      </c>
      <c r="E48" s="16">
        <f t="shared" si="3"/>
        <v>6.916339357708346</v>
      </c>
      <c r="F48" s="17">
        <f>(C48*100/E48)-100</f>
        <v>-90.04665042682531</v>
      </c>
      <c r="G48" s="14">
        <v>16</v>
      </c>
      <c r="H48" s="16">
        <f t="shared" si="4"/>
        <v>4.592158888697549</v>
      </c>
      <c r="I48" s="14">
        <v>160</v>
      </c>
      <c r="J48" s="16">
        <f t="shared" si="5"/>
        <v>45.89432258545666</v>
      </c>
      <c r="K48" s="17">
        <f>(H48*100/J48)-100</f>
        <v>-89.99405889443774</v>
      </c>
    </row>
    <row r="49" spans="1:11" ht="14.25">
      <c r="A49" s="15" t="s">
        <v>13</v>
      </c>
      <c r="B49" s="14">
        <v>3077</v>
      </c>
      <c r="C49" s="16">
        <f t="shared" si="2"/>
        <v>132.38935463954343</v>
      </c>
      <c r="D49" s="14">
        <v>5445</v>
      </c>
      <c r="E49" s="16">
        <f t="shared" si="3"/>
        <v>233.90973790510526</v>
      </c>
      <c r="F49" s="17">
        <f>(C49*100/E49)-100</f>
        <v>-43.4015206783514</v>
      </c>
      <c r="G49" s="14">
        <v>2829</v>
      </c>
      <c r="H49" s="16">
        <f t="shared" si="4"/>
        <v>811.9510935078354</v>
      </c>
      <c r="I49" s="14">
        <v>4833</v>
      </c>
      <c r="J49" s="16">
        <f t="shared" si="5"/>
        <v>1386.2953815969504</v>
      </c>
      <c r="K49" s="17">
        <f>(H49*100/J49)-100</f>
        <v>-41.43015231194784</v>
      </c>
    </row>
    <row r="50" spans="1:11" ht="14.25">
      <c r="A50" s="15" t="s">
        <v>123</v>
      </c>
      <c r="B50" s="14">
        <v>44</v>
      </c>
      <c r="C50" s="16">
        <f t="shared" si="2"/>
        <v>1.8931204433343876</v>
      </c>
      <c r="D50" s="14">
        <v>111</v>
      </c>
      <c r="E50" s="16">
        <f t="shared" si="3"/>
        <v>4.76840788015917</v>
      </c>
      <c r="F50" s="17">
        <f>(C50*100/E50)-100</f>
        <v>-60.29868897726939</v>
      </c>
      <c r="G50" s="14">
        <v>1</v>
      </c>
      <c r="H50" s="16">
        <f t="shared" si="4"/>
        <v>0.2870099305435968</v>
      </c>
      <c r="I50" s="14">
        <v>0</v>
      </c>
      <c r="J50" s="16">
        <f t="shared" si="5"/>
        <v>0</v>
      </c>
      <c r="K50" s="17">
        <v>100</v>
      </c>
    </row>
    <row r="51" spans="1:11" ht="14.25">
      <c r="A51" s="15" t="s">
        <v>55</v>
      </c>
      <c r="B51" s="14">
        <v>0</v>
      </c>
      <c r="C51" s="16">
        <f t="shared" si="2"/>
        <v>0</v>
      </c>
      <c r="D51" s="14">
        <v>0</v>
      </c>
      <c r="E51" s="16">
        <f t="shared" si="3"/>
        <v>0</v>
      </c>
      <c r="F51" s="17">
        <v>0</v>
      </c>
      <c r="G51" s="14">
        <v>0</v>
      </c>
      <c r="H51" s="16">
        <f t="shared" si="4"/>
        <v>0</v>
      </c>
      <c r="I51" s="14">
        <v>0</v>
      </c>
      <c r="J51" s="16">
        <f t="shared" si="5"/>
        <v>0</v>
      </c>
      <c r="K51" s="17">
        <v>0</v>
      </c>
    </row>
    <row r="52" spans="1:11" ht="14.25">
      <c r="A52" s="15" t="s">
        <v>14</v>
      </c>
      <c r="B52" s="14">
        <v>0</v>
      </c>
      <c r="C52" s="16">
        <f t="shared" si="2"/>
        <v>0</v>
      </c>
      <c r="D52" s="14">
        <v>0</v>
      </c>
      <c r="E52" s="16">
        <f t="shared" si="3"/>
        <v>0</v>
      </c>
      <c r="F52" s="17">
        <v>0</v>
      </c>
      <c r="G52" s="14">
        <v>0</v>
      </c>
      <c r="H52" s="16">
        <f t="shared" si="4"/>
        <v>0</v>
      </c>
      <c r="I52" s="14">
        <v>0</v>
      </c>
      <c r="J52" s="16">
        <f t="shared" si="5"/>
        <v>0</v>
      </c>
      <c r="K52" s="20">
        <v>0</v>
      </c>
    </row>
    <row r="53" spans="1:11" s="18" customFormat="1" ht="14.25">
      <c r="A53" s="15" t="s">
        <v>85</v>
      </c>
      <c r="B53" s="14">
        <v>0</v>
      </c>
      <c r="C53" s="16">
        <f t="shared" si="2"/>
        <v>0</v>
      </c>
      <c r="D53" s="14">
        <v>0</v>
      </c>
      <c r="E53" s="16">
        <f t="shared" si="3"/>
        <v>0</v>
      </c>
      <c r="F53" s="17">
        <v>0</v>
      </c>
      <c r="G53" s="14">
        <v>0</v>
      </c>
      <c r="H53" s="16">
        <f t="shared" si="4"/>
        <v>0</v>
      </c>
      <c r="I53" s="14">
        <v>0</v>
      </c>
      <c r="J53" s="16">
        <f t="shared" si="5"/>
        <v>0</v>
      </c>
      <c r="K53" s="17">
        <v>0</v>
      </c>
    </row>
    <row r="54" spans="1:11" s="18" customFormat="1" ht="20.25">
      <c r="A54" s="19" t="s">
        <v>86</v>
      </c>
      <c r="B54" s="14">
        <v>1</v>
      </c>
      <c r="C54" s="16">
        <f t="shared" si="2"/>
        <v>0.043025464621236076</v>
      </c>
      <c r="D54" s="14">
        <v>7</v>
      </c>
      <c r="E54" s="16">
        <f t="shared" si="3"/>
        <v>0.3007104068568846</v>
      </c>
      <c r="F54" s="17">
        <f>(C54*100/E54)-100</f>
        <v>-85.69205998856137</v>
      </c>
      <c r="G54" s="14">
        <v>0</v>
      </c>
      <c r="H54" s="16">
        <f t="shared" si="4"/>
        <v>0</v>
      </c>
      <c r="I54" s="14">
        <v>4</v>
      </c>
      <c r="J54" s="16">
        <f t="shared" si="5"/>
        <v>1.1473580646364165</v>
      </c>
      <c r="K54" s="17">
        <v>-100</v>
      </c>
    </row>
    <row r="55" spans="1:11" s="18" customFormat="1" ht="14.25">
      <c r="A55" s="15" t="s">
        <v>15</v>
      </c>
      <c r="B55" s="14">
        <v>0</v>
      </c>
      <c r="C55" s="16">
        <f t="shared" si="2"/>
        <v>0</v>
      </c>
      <c r="D55" s="14">
        <v>0</v>
      </c>
      <c r="E55" s="16">
        <f t="shared" si="3"/>
        <v>0</v>
      </c>
      <c r="F55" s="17">
        <v>0</v>
      </c>
      <c r="G55" s="14">
        <v>0</v>
      </c>
      <c r="H55" s="16">
        <f t="shared" si="4"/>
        <v>0</v>
      </c>
      <c r="I55" s="14">
        <v>0</v>
      </c>
      <c r="J55" s="16">
        <f t="shared" si="5"/>
        <v>0</v>
      </c>
      <c r="K55" s="20">
        <v>0</v>
      </c>
    </row>
    <row r="56" spans="1:11" s="18" customFormat="1" ht="14.25">
      <c r="A56" s="15" t="s">
        <v>16</v>
      </c>
      <c r="B56" s="14">
        <v>0</v>
      </c>
      <c r="C56" s="16">
        <f t="shared" si="2"/>
        <v>0</v>
      </c>
      <c r="D56" s="14">
        <v>0</v>
      </c>
      <c r="E56" s="16">
        <f t="shared" si="3"/>
        <v>0</v>
      </c>
      <c r="F56" s="17">
        <v>0</v>
      </c>
      <c r="G56" s="14">
        <v>0</v>
      </c>
      <c r="H56" s="16">
        <f t="shared" si="4"/>
        <v>0</v>
      </c>
      <c r="I56" s="14">
        <v>0</v>
      </c>
      <c r="J56" s="16">
        <f t="shared" si="5"/>
        <v>0</v>
      </c>
      <c r="K56" s="20">
        <v>0</v>
      </c>
    </row>
    <row r="57" spans="1:11" s="18" customFormat="1" ht="14.25">
      <c r="A57" s="15" t="s">
        <v>17</v>
      </c>
      <c r="B57" s="14">
        <v>0</v>
      </c>
      <c r="C57" s="16">
        <f t="shared" si="2"/>
        <v>0</v>
      </c>
      <c r="D57" s="14">
        <v>0</v>
      </c>
      <c r="E57" s="16">
        <f t="shared" si="3"/>
        <v>0</v>
      </c>
      <c r="F57" s="20">
        <v>0</v>
      </c>
      <c r="G57" s="14">
        <v>0</v>
      </c>
      <c r="H57" s="16">
        <f t="shared" si="4"/>
        <v>0</v>
      </c>
      <c r="I57" s="14">
        <v>0</v>
      </c>
      <c r="J57" s="16">
        <f t="shared" si="5"/>
        <v>0</v>
      </c>
      <c r="K57" s="20">
        <v>0</v>
      </c>
    </row>
    <row r="58" spans="1:11" ht="14.25">
      <c r="A58" s="15" t="s">
        <v>18</v>
      </c>
      <c r="B58" s="14">
        <v>0</v>
      </c>
      <c r="C58" s="16">
        <f t="shared" si="2"/>
        <v>0</v>
      </c>
      <c r="D58" s="14">
        <v>1</v>
      </c>
      <c r="E58" s="16">
        <f t="shared" si="3"/>
        <v>0.042958629550983514</v>
      </c>
      <c r="F58" s="17">
        <v>-100</v>
      </c>
      <c r="G58" s="14">
        <v>0</v>
      </c>
      <c r="H58" s="16">
        <f t="shared" si="4"/>
        <v>0</v>
      </c>
      <c r="I58" s="14">
        <v>0</v>
      </c>
      <c r="J58" s="16">
        <f t="shared" si="5"/>
        <v>0</v>
      </c>
      <c r="K58" s="20">
        <v>0</v>
      </c>
    </row>
    <row r="59" spans="1:11" ht="14.25">
      <c r="A59" s="15" t="s">
        <v>109</v>
      </c>
      <c r="B59" s="14">
        <v>0</v>
      </c>
      <c r="C59" s="16">
        <f t="shared" si="2"/>
        <v>0</v>
      </c>
      <c r="D59" s="14">
        <v>10</v>
      </c>
      <c r="E59" s="16">
        <f t="shared" si="3"/>
        <v>0.4295862955098352</v>
      </c>
      <c r="F59" s="17">
        <f>(C59*100/E59)-100</f>
        <v>-100</v>
      </c>
      <c r="G59" s="14">
        <v>0</v>
      </c>
      <c r="H59" s="16">
        <f t="shared" si="4"/>
        <v>0</v>
      </c>
      <c r="I59" s="14">
        <v>1</v>
      </c>
      <c r="J59" s="16">
        <f t="shared" si="5"/>
        <v>0.28683951615910414</v>
      </c>
      <c r="K59" s="20">
        <v>-100</v>
      </c>
    </row>
    <row r="60" spans="1:11" ht="14.25">
      <c r="A60" s="15" t="s">
        <v>87</v>
      </c>
      <c r="B60" s="14">
        <v>0</v>
      </c>
      <c r="C60" s="16">
        <f t="shared" si="2"/>
        <v>0</v>
      </c>
      <c r="D60" s="14">
        <v>0</v>
      </c>
      <c r="E60" s="16">
        <f t="shared" si="3"/>
        <v>0</v>
      </c>
      <c r="F60" s="17">
        <v>0</v>
      </c>
      <c r="G60" s="14">
        <v>0</v>
      </c>
      <c r="H60" s="16">
        <f t="shared" si="4"/>
        <v>0</v>
      </c>
      <c r="I60" s="14">
        <v>0</v>
      </c>
      <c r="J60" s="16">
        <f t="shared" si="5"/>
        <v>0</v>
      </c>
      <c r="K60" s="20">
        <v>0</v>
      </c>
    </row>
    <row r="61" spans="1:11" ht="20.25">
      <c r="A61" s="19" t="s">
        <v>88</v>
      </c>
      <c r="B61" s="14">
        <v>0</v>
      </c>
      <c r="C61" s="16">
        <f t="shared" si="2"/>
        <v>0</v>
      </c>
      <c r="D61" s="14">
        <v>10</v>
      </c>
      <c r="E61" s="16">
        <f t="shared" si="3"/>
        <v>0.4295862955098352</v>
      </c>
      <c r="F61" s="17">
        <f>(C61*100/E61)-100</f>
        <v>-100</v>
      </c>
      <c r="G61" s="14">
        <v>0</v>
      </c>
      <c r="H61" s="16">
        <f t="shared" si="4"/>
        <v>0</v>
      </c>
      <c r="I61" s="14">
        <v>1</v>
      </c>
      <c r="J61" s="16">
        <f t="shared" si="5"/>
        <v>0.28683951615910414</v>
      </c>
      <c r="K61" s="20">
        <v>-100</v>
      </c>
    </row>
    <row r="62" spans="1:11" s="18" customFormat="1" ht="20.25">
      <c r="A62" s="19" t="s">
        <v>115</v>
      </c>
      <c r="B62" s="14">
        <v>0</v>
      </c>
      <c r="C62" s="16">
        <f t="shared" si="2"/>
        <v>0</v>
      </c>
      <c r="D62" s="14">
        <v>0</v>
      </c>
      <c r="E62" s="16">
        <f t="shared" si="3"/>
        <v>0</v>
      </c>
      <c r="F62" s="17">
        <v>0</v>
      </c>
      <c r="G62" s="14">
        <v>0</v>
      </c>
      <c r="H62" s="16">
        <f t="shared" si="4"/>
        <v>0</v>
      </c>
      <c r="I62" s="14">
        <v>0</v>
      </c>
      <c r="J62" s="16">
        <f t="shared" si="5"/>
        <v>0</v>
      </c>
      <c r="K62" s="20">
        <v>0</v>
      </c>
    </row>
    <row r="63" spans="1:11" s="18" customFormat="1" ht="14.25">
      <c r="A63" s="19" t="s">
        <v>118</v>
      </c>
      <c r="B63" s="14">
        <v>0</v>
      </c>
      <c r="C63" s="16">
        <f t="shared" si="2"/>
        <v>0</v>
      </c>
      <c r="D63" s="14">
        <v>0</v>
      </c>
      <c r="E63" s="16">
        <f t="shared" si="3"/>
        <v>0</v>
      </c>
      <c r="F63" s="17">
        <v>0</v>
      </c>
      <c r="G63" s="14">
        <v>0</v>
      </c>
      <c r="H63" s="16">
        <f t="shared" si="4"/>
        <v>0</v>
      </c>
      <c r="I63" s="14">
        <v>0</v>
      </c>
      <c r="J63" s="16">
        <f t="shared" si="5"/>
        <v>0</v>
      </c>
      <c r="K63" s="20">
        <v>0</v>
      </c>
    </row>
    <row r="64" spans="1:11" s="18" customFormat="1" ht="14.25">
      <c r="A64" s="15" t="s">
        <v>89</v>
      </c>
      <c r="B64" s="14">
        <v>0</v>
      </c>
      <c r="C64" s="16">
        <f t="shared" si="2"/>
        <v>0</v>
      </c>
      <c r="D64" s="14">
        <v>0</v>
      </c>
      <c r="E64" s="16">
        <f t="shared" si="3"/>
        <v>0</v>
      </c>
      <c r="F64" s="20">
        <v>0</v>
      </c>
      <c r="G64" s="14">
        <v>0</v>
      </c>
      <c r="H64" s="16">
        <f t="shared" si="4"/>
        <v>0</v>
      </c>
      <c r="I64" s="14">
        <v>0</v>
      </c>
      <c r="J64" s="16">
        <f t="shared" si="5"/>
        <v>0</v>
      </c>
      <c r="K64" s="20">
        <v>0</v>
      </c>
    </row>
    <row r="65" spans="1:11" ht="14.25">
      <c r="A65" s="15" t="s">
        <v>19</v>
      </c>
      <c r="B65" s="14">
        <v>13</v>
      </c>
      <c r="C65" s="16">
        <f t="shared" si="2"/>
        <v>0.559331040076069</v>
      </c>
      <c r="D65" s="14">
        <v>8</v>
      </c>
      <c r="E65" s="16">
        <f t="shared" si="3"/>
        <v>0.3436690364078681</v>
      </c>
      <c r="F65" s="17">
        <f>(C65*100/E65)-100</f>
        <v>62.75281763011441</v>
      </c>
      <c r="G65" s="14">
        <v>0</v>
      </c>
      <c r="H65" s="16">
        <f t="shared" si="4"/>
        <v>0</v>
      </c>
      <c r="I65" s="14">
        <v>1</v>
      </c>
      <c r="J65" s="16">
        <f t="shared" si="5"/>
        <v>0.28683951615910414</v>
      </c>
      <c r="K65" s="17">
        <v>-100</v>
      </c>
    </row>
    <row r="66" spans="1:11" s="18" customFormat="1" ht="14.25">
      <c r="A66" s="15" t="s">
        <v>20</v>
      </c>
      <c r="B66" s="14">
        <v>0</v>
      </c>
      <c r="C66" s="16">
        <f t="shared" si="2"/>
        <v>0</v>
      </c>
      <c r="D66" s="14">
        <v>0</v>
      </c>
      <c r="E66" s="16">
        <f t="shared" si="3"/>
        <v>0</v>
      </c>
      <c r="F66" s="17">
        <v>0</v>
      </c>
      <c r="G66" s="14">
        <v>0</v>
      </c>
      <c r="H66" s="16">
        <f t="shared" si="4"/>
        <v>0</v>
      </c>
      <c r="I66" s="14">
        <v>0</v>
      </c>
      <c r="J66" s="16">
        <f t="shared" si="5"/>
        <v>0</v>
      </c>
      <c r="K66" s="20">
        <v>0</v>
      </c>
    </row>
    <row r="67" spans="1:11" s="18" customFormat="1" ht="14.25">
      <c r="A67" s="15" t="s">
        <v>21</v>
      </c>
      <c r="B67" s="14">
        <v>0</v>
      </c>
      <c r="C67" s="16">
        <f t="shared" si="2"/>
        <v>0</v>
      </c>
      <c r="D67" s="14">
        <v>0</v>
      </c>
      <c r="E67" s="16">
        <f t="shared" si="3"/>
        <v>0</v>
      </c>
      <c r="F67" s="17">
        <v>0</v>
      </c>
      <c r="G67" s="14">
        <v>0</v>
      </c>
      <c r="H67" s="16">
        <f t="shared" si="4"/>
        <v>0</v>
      </c>
      <c r="I67" s="14">
        <v>0</v>
      </c>
      <c r="J67" s="16">
        <f t="shared" si="5"/>
        <v>0</v>
      </c>
      <c r="K67" s="20">
        <v>0</v>
      </c>
    </row>
    <row r="68" spans="1:11" ht="14.25">
      <c r="A68" s="24" t="s">
        <v>22</v>
      </c>
      <c r="B68" s="14">
        <v>1505</v>
      </c>
      <c r="C68" s="16">
        <f t="shared" si="2"/>
        <v>64.7533242549603</v>
      </c>
      <c r="D68" s="14">
        <v>1709</v>
      </c>
      <c r="E68" s="16">
        <f t="shared" si="3"/>
        <v>73.41629790263083</v>
      </c>
      <c r="F68" s="17">
        <f>(C68*100/E68)-100</f>
        <v>-11.799796360148648</v>
      </c>
      <c r="G68" s="14">
        <v>295</v>
      </c>
      <c r="H68" s="16">
        <f t="shared" si="4"/>
        <v>84.66792951036106</v>
      </c>
      <c r="I68" s="14">
        <v>289</v>
      </c>
      <c r="J68" s="16">
        <f t="shared" si="5"/>
        <v>82.89662016998109</v>
      </c>
      <c r="K68" s="17">
        <f>(H68*100/J68)-100</f>
        <v>2.1367690706181577</v>
      </c>
    </row>
    <row r="69" spans="1:11" ht="14.25">
      <c r="A69" s="15" t="s">
        <v>90</v>
      </c>
      <c r="B69" s="14">
        <v>44</v>
      </c>
      <c r="C69" s="16">
        <f t="shared" si="2"/>
        <v>1.8931204433343876</v>
      </c>
      <c r="D69" s="14">
        <v>65</v>
      </c>
      <c r="E69" s="16">
        <f t="shared" si="3"/>
        <v>2.7923109208139287</v>
      </c>
      <c r="F69" s="17">
        <f>(C69*100/E69)-100</f>
        <v>-32.202376561183115</v>
      </c>
      <c r="G69" s="14">
        <v>9</v>
      </c>
      <c r="H69" s="16">
        <f t="shared" si="4"/>
        <v>2.583089374892371</v>
      </c>
      <c r="I69" s="14">
        <v>22</v>
      </c>
      <c r="J69" s="16">
        <f t="shared" si="5"/>
        <v>6.310469355500291</v>
      </c>
      <c r="K69" s="17">
        <f>(H69*100/J69)-100</f>
        <v>-59.066604568154425</v>
      </c>
    </row>
    <row r="70" spans="1:11" ht="14.25">
      <c r="A70" s="15" t="s">
        <v>124</v>
      </c>
      <c r="B70" s="14">
        <v>960</v>
      </c>
      <c r="C70" s="16">
        <f t="shared" si="2"/>
        <v>41.304446036386636</v>
      </c>
      <c r="D70" s="14">
        <v>1037</v>
      </c>
      <c r="E70" s="16">
        <f t="shared" si="3"/>
        <v>44.5480988443699</v>
      </c>
      <c r="F70" s="17">
        <f>(C70*100/E70)-100</f>
        <v>-7.281237341497032</v>
      </c>
      <c r="G70" s="14">
        <v>213</v>
      </c>
      <c r="H70" s="16">
        <f t="shared" si="4"/>
        <v>61.13311520578612</v>
      </c>
      <c r="I70" s="14">
        <v>171</v>
      </c>
      <c r="J70" s="16">
        <f t="shared" si="5"/>
        <v>49.04955726320681</v>
      </c>
      <c r="K70" s="17">
        <f>(H70*100/J70)-100</f>
        <v>24.63540675349472</v>
      </c>
    </row>
    <row r="71" spans="1:11" s="18" customFormat="1" ht="14.25">
      <c r="A71" s="15" t="s">
        <v>114</v>
      </c>
      <c r="B71" s="14">
        <v>188</v>
      </c>
      <c r="C71" s="16">
        <f aca="true" t="shared" si="9" ref="C71:C128">B71*100000/2324205</f>
        <v>8.088787348792383</v>
      </c>
      <c r="D71" s="14">
        <v>334</v>
      </c>
      <c r="E71" s="16">
        <f aca="true" t="shared" si="10" ref="E71:E128">D71*100000/2327821</f>
        <v>14.348182270028495</v>
      </c>
      <c r="F71" s="17">
        <f>(C71*100/E71)-100</f>
        <v>-43.62500282918194</v>
      </c>
      <c r="G71" s="14">
        <v>47</v>
      </c>
      <c r="H71" s="16">
        <f aca="true" t="shared" si="11" ref="H71:H128">G71*100000/348420</f>
        <v>13.48946673554905</v>
      </c>
      <c r="I71" s="14">
        <v>134</v>
      </c>
      <c r="J71" s="16">
        <f aca="true" t="shared" si="12" ref="J71:J128">I71*100000/348627</f>
        <v>38.436495165319954</v>
      </c>
      <c r="K71" s="17">
        <f>(H71*100/J71)-100</f>
        <v>-64.90453492825179</v>
      </c>
    </row>
    <row r="72" spans="1:11" s="18" customFormat="1" ht="14.25">
      <c r="A72" s="15" t="s">
        <v>23</v>
      </c>
      <c r="B72" s="14">
        <v>0</v>
      </c>
      <c r="C72" s="16">
        <f t="shared" si="9"/>
        <v>0</v>
      </c>
      <c r="D72" s="14">
        <v>0</v>
      </c>
      <c r="E72" s="16">
        <f t="shared" si="10"/>
        <v>0</v>
      </c>
      <c r="F72" s="17">
        <v>0</v>
      </c>
      <c r="G72" s="14">
        <v>0</v>
      </c>
      <c r="H72" s="16">
        <f t="shared" si="11"/>
        <v>0</v>
      </c>
      <c r="I72" s="14">
        <v>0</v>
      </c>
      <c r="J72" s="16">
        <f t="shared" si="12"/>
        <v>0</v>
      </c>
      <c r="K72" s="20">
        <v>0</v>
      </c>
    </row>
    <row r="73" spans="1:11" s="18" customFormat="1" ht="14.25">
      <c r="A73" s="15" t="s">
        <v>24</v>
      </c>
      <c r="B73" s="14">
        <v>1</v>
      </c>
      <c r="C73" s="16">
        <f t="shared" si="9"/>
        <v>0.043025464621236076</v>
      </c>
      <c r="D73" s="14">
        <v>0</v>
      </c>
      <c r="E73" s="16">
        <f t="shared" si="10"/>
        <v>0</v>
      </c>
      <c r="F73" s="17">
        <v>100</v>
      </c>
      <c r="G73" s="14">
        <v>0</v>
      </c>
      <c r="H73" s="16">
        <f t="shared" si="11"/>
        <v>0</v>
      </c>
      <c r="I73" s="14">
        <v>0</v>
      </c>
      <c r="J73" s="16">
        <f t="shared" si="12"/>
        <v>0</v>
      </c>
      <c r="K73" s="20">
        <v>0</v>
      </c>
    </row>
    <row r="74" spans="1:11" s="18" customFormat="1" ht="14.25">
      <c r="A74" s="15" t="s">
        <v>25</v>
      </c>
      <c r="B74" s="14">
        <v>0</v>
      </c>
      <c r="C74" s="16">
        <f t="shared" si="9"/>
        <v>0</v>
      </c>
      <c r="D74" s="14">
        <v>0</v>
      </c>
      <c r="E74" s="16">
        <f t="shared" si="10"/>
        <v>0</v>
      </c>
      <c r="F74" s="17">
        <v>0</v>
      </c>
      <c r="G74" s="14">
        <v>0</v>
      </c>
      <c r="H74" s="16">
        <f t="shared" si="11"/>
        <v>0</v>
      </c>
      <c r="I74" s="14">
        <v>0</v>
      </c>
      <c r="J74" s="16">
        <f t="shared" si="12"/>
        <v>0</v>
      </c>
      <c r="K74" s="20">
        <v>0</v>
      </c>
    </row>
    <row r="75" spans="1:11" s="18" customFormat="1" ht="14.25">
      <c r="A75" s="15" t="s">
        <v>26</v>
      </c>
      <c r="B75" s="14">
        <v>1</v>
      </c>
      <c r="C75" s="16">
        <f t="shared" si="9"/>
        <v>0.043025464621236076</v>
      </c>
      <c r="D75" s="14">
        <v>0</v>
      </c>
      <c r="E75" s="16">
        <f t="shared" si="10"/>
        <v>0</v>
      </c>
      <c r="F75" s="17">
        <v>100</v>
      </c>
      <c r="G75" s="14">
        <v>0</v>
      </c>
      <c r="H75" s="16">
        <f t="shared" si="11"/>
        <v>0</v>
      </c>
      <c r="I75" s="14">
        <v>0</v>
      </c>
      <c r="J75" s="16">
        <f t="shared" si="12"/>
        <v>0</v>
      </c>
      <c r="K75" s="20">
        <v>0</v>
      </c>
    </row>
    <row r="76" spans="1:11" s="18" customFormat="1" ht="14.25">
      <c r="A76" s="15" t="s">
        <v>117</v>
      </c>
      <c r="B76" s="14">
        <v>0</v>
      </c>
      <c r="C76" s="16">
        <f t="shared" si="9"/>
        <v>0</v>
      </c>
      <c r="D76" s="14">
        <v>0</v>
      </c>
      <c r="E76" s="16">
        <f t="shared" si="10"/>
        <v>0</v>
      </c>
      <c r="F76" s="17">
        <v>0</v>
      </c>
      <c r="G76" s="14">
        <v>0</v>
      </c>
      <c r="H76" s="16">
        <f t="shared" si="11"/>
        <v>0</v>
      </c>
      <c r="I76" s="14">
        <v>0</v>
      </c>
      <c r="J76" s="16">
        <f t="shared" si="12"/>
        <v>0</v>
      </c>
      <c r="K76" s="20">
        <v>0</v>
      </c>
    </row>
    <row r="77" spans="1:11" s="18" customFormat="1" ht="14.25">
      <c r="A77" s="15" t="s">
        <v>27</v>
      </c>
      <c r="B77" s="14">
        <v>68</v>
      </c>
      <c r="C77" s="16">
        <f t="shared" si="9"/>
        <v>2.9257315942440534</v>
      </c>
      <c r="D77" s="14">
        <v>162</v>
      </c>
      <c r="E77" s="16">
        <f t="shared" si="10"/>
        <v>6.95929798725933</v>
      </c>
      <c r="F77" s="17">
        <f>(C77*100/E77)-100</f>
        <v>-57.959386139229714</v>
      </c>
      <c r="G77" s="14">
        <v>49</v>
      </c>
      <c r="H77" s="16">
        <f t="shared" si="11"/>
        <v>14.063486596636244</v>
      </c>
      <c r="I77" s="14">
        <v>113</v>
      </c>
      <c r="J77" s="16">
        <f t="shared" si="12"/>
        <v>32.41286532597877</v>
      </c>
      <c r="K77" s="17">
        <f>(H77*100/J77)-100</f>
        <v>-56.61140582543802</v>
      </c>
    </row>
    <row r="78" spans="1:11" s="18" customFormat="1" ht="14.25">
      <c r="A78" s="15" t="s">
        <v>28</v>
      </c>
      <c r="B78" s="14">
        <v>0</v>
      </c>
      <c r="C78" s="16">
        <f t="shared" si="9"/>
        <v>0</v>
      </c>
      <c r="D78" s="14">
        <v>0</v>
      </c>
      <c r="E78" s="16">
        <f t="shared" si="10"/>
        <v>0</v>
      </c>
      <c r="F78" s="17">
        <v>0</v>
      </c>
      <c r="G78" s="14">
        <v>0</v>
      </c>
      <c r="H78" s="16">
        <f t="shared" si="11"/>
        <v>0</v>
      </c>
      <c r="I78" s="14">
        <v>0</v>
      </c>
      <c r="J78" s="16">
        <f t="shared" si="12"/>
        <v>0</v>
      </c>
      <c r="K78" s="20">
        <v>0</v>
      </c>
    </row>
    <row r="79" spans="1:11" s="18" customFormat="1" ht="14.25">
      <c r="A79" s="15" t="s">
        <v>29</v>
      </c>
      <c r="B79" s="14">
        <v>0</v>
      </c>
      <c r="C79" s="16">
        <f t="shared" si="9"/>
        <v>0</v>
      </c>
      <c r="D79" s="14">
        <v>0</v>
      </c>
      <c r="E79" s="16">
        <f t="shared" si="10"/>
        <v>0</v>
      </c>
      <c r="F79" s="17">
        <v>0</v>
      </c>
      <c r="G79" s="14">
        <v>0</v>
      </c>
      <c r="H79" s="16">
        <f t="shared" si="11"/>
        <v>0</v>
      </c>
      <c r="I79" s="14">
        <v>0</v>
      </c>
      <c r="J79" s="16">
        <f t="shared" si="12"/>
        <v>0</v>
      </c>
      <c r="K79" s="20">
        <v>0</v>
      </c>
    </row>
    <row r="80" spans="1:11" s="18" customFormat="1" ht="14.25">
      <c r="A80" s="15" t="s">
        <v>91</v>
      </c>
      <c r="B80" s="14">
        <v>42</v>
      </c>
      <c r="C80" s="16">
        <f t="shared" si="9"/>
        <v>1.8070695140919153</v>
      </c>
      <c r="D80" s="14">
        <v>125</v>
      </c>
      <c r="E80" s="16">
        <f t="shared" si="10"/>
        <v>5.36982869387294</v>
      </c>
      <c r="F80" s="17">
        <f>(C80*100/E80)-100</f>
        <v>-66.34772509309636</v>
      </c>
      <c r="G80" s="14">
        <v>26</v>
      </c>
      <c r="H80" s="16">
        <f t="shared" si="11"/>
        <v>7.462258194133517</v>
      </c>
      <c r="I80" s="14">
        <v>67</v>
      </c>
      <c r="J80" s="16">
        <f t="shared" si="12"/>
        <v>19.218247582659977</v>
      </c>
      <c r="K80" s="17">
        <f>(H80*100/J80)-100</f>
        <v>-61.17097481423603</v>
      </c>
    </row>
    <row r="81" spans="1:11" s="18" customFormat="1" ht="20.25">
      <c r="A81" s="19" t="s">
        <v>92</v>
      </c>
      <c r="B81" s="14">
        <v>91</v>
      </c>
      <c r="C81" s="16">
        <f t="shared" si="9"/>
        <v>3.915317280532483</v>
      </c>
      <c r="D81" s="14">
        <v>148</v>
      </c>
      <c r="E81" s="16">
        <f t="shared" si="10"/>
        <v>6.35787717354556</v>
      </c>
      <c r="F81" s="17">
        <f>(C81*100/E81)-100</f>
        <v>-38.41785278860537</v>
      </c>
      <c r="G81" s="14">
        <v>0</v>
      </c>
      <c r="H81" s="16">
        <f t="shared" si="11"/>
        <v>0</v>
      </c>
      <c r="I81" s="14">
        <v>2</v>
      </c>
      <c r="J81" s="16">
        <f t="shared" si="12"/>
        <v>0.5736790323182083</v>
      </c>
      <c r="K81" s="17">
        <v>-100</v>
      </c>
    </row>
    <row r="82" spans="1:11" ht="14.25">
      <c r="A82" s="15" t="s">
        <v>93</v>
      </c>
      <c r="B82" s="14">
        <v>90</v>
      </c>
      <c r="C82" s="16">
        <f t="shared" si="9"/>
        <v>3.872291815911247</v>
      </c>
      <c r="D82" s="14">
        <v>141</v>
      </c>
      <c r="E82" s="16">
        <f t="shared" si="10"/>
        <v>6.057166766688676</v>
      </c>
      <c r="F82" s="17">
        <f aca="true" t="shared" si="13" ref="F82:F101">(C82*100/E82)-100</f>
        <v>-36.07090633186996</v>
      </c>
      <c r="G82" s="14">
        <v>0</v>
      </c>
      <c r="H82" s="16">
        <f t="shared" si="11"/>
        <v>0</v>
      </c>
      <c r="I82" s="14">
        <v>2</v>
      </c>
      <c r="J82" s="16">
        <f t="shared" si="12"/>
        <v>0.5736790323182083</v>
      </c>
      <c r="K82" s="17">
        <v>-100</v>
      </c>
    </row>
    <row r="83" spans="1:11" ht="20.25">
      <c r="A83" s="19" t="s">
        <v>104</v>
      </c>
      <c r="B83" s="14">
        <v>55</v>
      </c>
      <c r="C83" s="16">
        <f t="shared" si="9"/>
        <v>2.3664005541679844</v>
      </c>
      <c r="D83" s="14">
        <v>76</v>
      </c>
      <c r="E83" s="16">
        <f t="shared" si="10"/>
        <v>3.2648558458747474</v>
      </c>
      <c r="F83" s="17">
        <f t="shared" si="13"/>
        <v>-27.518988099949055</v>
      </c>
      <c r="G83" s="14">
        <v>0</v>
      </c>
      <c r="H83" s="16">
        <f t="shared" si="11"/>
        <v>0</v>
      </c>
      <c r="I83" s="14">
        <v>0</v>
      </c>
      <c r="J83" s="16">
        <f t="shared" si="12"/>
        <v>0</v>
      </c>
      <c r="K83" s="17">
        <v>0</v>
      </c>
    </row>
    <row r="84" spans="1:11" s="18" customFormat="1" ht="14.25">
      <c r="A84" s="15" t="s">
        <v>30</v>
      </c>
      <c r="B84" s="14">
        <v>87</v>
      </c>
      <c r="C84" s="16">
        <f t="shared" si="9"/>
        <v>3.743215422047539</v>
      </c>
      <c r="D84" s="14">
        <v>104</v>
      </c>
      <c r="E84" s="16">
        <f t="shared" si="10"/>
        <v>4.467697473302286</v>
      </c>
      <c r="F84" s="17">
        <f t="shared" si="13"/>
        <v>-16.216005125325736</v>
      </c>
      <c r="G84" s="14">
        <v>0</v>
      </c>
      <c r="H84" s="16">
        <f t="shared" si="11"/>
        <v>0</v>
      </c>
      <c r="I84" s="14">
        <v>0</v>
      </c>
      <c r="J84" s="16">
        <f t="shared" si="12"/>
        <v>0</v>
      </c>
      <c r="K84" s="17">
        <v>0</v>
      </c>
    </row>
    <row r="85" spans="1:11" s="18" customFormat="1" ht="14.25">
      <c r="A85" s="15" t="s">
        <v>94</v>
      </c>
      <c r="B85" s="14">
        <v>19</v>
      </c>
      <c r="C85" s="16">
        <f t="shared" si="9"/>
        <v>0.8174838278034855</v>
      </c>
      <c r="D85" s="14">
        <v>25</v>
      </c>
      <c r="E85" s="16">
        <f t="shared" si="10"/>
        <v>1.073965738774588</v>
      </c>
      <c r="F85" s="17">
        <f t="shared" si="13"/>
        <v>-23.88175913914651</v>
      </c>
      <c r="G85" s="14">
        <v>0</v>
      </c>
      <c r="H85" s="16">
        <f t="shared" si="11"/>
        <v>0</v>
      </c>
      <c r="I85" s="14">
        <v>0</v>
      </c>
      <c r="J85" s="16">
        <f t="shared" si="12"/>
        <v>0</v>
      </c>
      <c r="K85" s="20">
        <v>0</v>
      </c>
    </row>
    <row r="86" spans="1:11" s="18" customFormat="1" ht="40.5">
      <c r="A86" s="19" t="s">
        <v>110</v>
      </c>
      <c r="B86" s="14">
        <v>175</v>
      </c>
      <c r="C86" s="16">
        <f t="shared" si="9"/>
        <v>7.5294563087163136</v>
      </c>
      <c r="D86" s="14">
        <v>237</v>
      </c>
      <c r="E86" s="16">
        <f t="shared" si="10"/>
        <v>10.181195203583094</v>
      </c>
      <c r="F86" s="17">
        <f t="shared" si="13"/>
        <v>-26.04545774678347</v>
      </c>
      <c r="G86" s="14">
        <v>4</v>
      </c>
      <c r="H86" s="16">
        <f t="shared" si="11"/>
        <v>1.1480397221743872</v>
      </c>
      <c r="I86" s="14">
        <v>3</v>
      </c>
      <c r="J86" s="16">
        <f t="shared" si="12"/>
        <v>0.8605185484773125</v>
      </c>
      <c r="K86" s="17">
        <f>(H86*100/J86)-100</f>
        <v>33.41254807416337</v>
      </c>
    </row>
    <row r="87" spans="1:11" s="18" customFormat="1" ht="20.25">
      <c r="A87" s="19" t="s">
        <v>95</v>
      </c>
      <c r="B87" s="14">
        <v>147072</v>
      </c>
      <c r="C87" s="16">
        <f t="shared" si="9"/>
        <v>6327.8411327744325</v>
      </c>
      <c r="D87" s="14">
        <v>149360</v>
      </c>
      <c r="E87" s="16">
        <f t="shared" si="10"/>
        <v>6416.300909734898</v>
      </c>
      <c r="F87" s="17">
        <f t="shared" si="13"/>
        <v>-1.378672512479156</v>
      </c>
      <c r="G87" s="14">
        <v>68026</v>
      </c>
      <c r="H87" s="16">
        <f t="shared" si="11"/>
        <v>19524.137535158716</v>
      </c>
      <c r="I87" s="14">
        <v>88116</v>
      </c>
      <c r="J87" s="16">
        <f t="shared" si="12"/>
        <v>25275.15080587562</v>
      </c>
      <c r="K87" s="17">
        <f aca="true" t="shared" si="14" ref="K87:K94">(H87*100/J87)-100</f>
        <v>-22.75362594228315</v>
      </c>
    </row>
    <row r="88" spans="1:11" ht="20.25">
      <c r="A88" s="19" t="s">
        <v>96</v>
      </c>
      <c r="B88" s="14">
        <v>147072</v>
      </c>
      <c r="C88" s="16">
        <f t="shared" si="9"/>
        <v>6327.8411327744325</v>
      </c>
      <c r="D88" s="14">
        <v>148846</v>
      </c>
      <c r="E88" s="16">
        <f t="shared" si="10"/>
        <v>6394.220174145693</v>
      </c>
      <c r="F88" s="17">
        <f t="shared" si="13"/>
        <v>-1.0381100363052411</v>
      </c>
      <c r="G88" s="14">
        <v>68026</v>
      </c>
      <c r="H88" s="16">
        <f t="shared" si="11"/>
        <v>19524.137535158716</v>
      </c>
      <c r="I88" s="14">
        <v>87768</v>
      </c>
      <c r="J88" s="16">
        <f t="shared" si="12"/>
        <v>25175.33065425225</v>
      </c>
      <c r="K88" s="17">
        <f t="shared" si="14"/>
        <v>-22.44734417475871</v>
      </c>
    </row>
    <row r="89" spans="1:11" s="18" customFormat="1" ht="14.25">
      <c r="A89" s="15" t="s">
        <v>31</v>
      </c>
      <c r="B89" s="14">
        <v>0</v>
      </c>
      <c r="C89" s="16">
        <f t="shared" si="9"/>
        <v>0</v>
      </c>
      <c r="D89" s="14">
        <v>514</v>
      </c>
      <c r="E89" s="16">
        <f t="shared" si="10"/>
        <v>22.080735589205528</v>
      </c>
      <c r="F89" s="17">
        <f t="shared" si="13"/>
        <v>-100</v>
      </c>
      <c r="G89" s="14">
        <v>0</v>
      </c>
      <c r="H89" s="16">
        <f t="shared" si="11"/>
        <v>0</v>
      </c>
      <c r="I89" s="14">
        <v>348</v>
      </c>
      <c r="J89" s="16">
        <f t="shared" si="12"/>
        <v>99.82015162336825</v>
      </c>
      <c r="K89" s="17">
        <f t="shared" si="14"/>
        <v>-100</v>
      </c>
    </row>
    <row r="90" spans="1:11" s="18" customFormat="1" ht="14.25">
      <c r="A90" s="15" t="s">
        <v>105</v>
      </c>
      <c r="B90" s="14">
        <v>6513</v>
      </c>
      <c r="C90" s="16">
        <f t="shared" si="9"/>
        <v>280.2248510781106</v>
      </c>
      <c r="D90" s="14">
        <v>4307</v>
      </c>
      <c r="E90" s="16">
        <f t="shared" si="10"/>
        <v>185.022817476086</v>
      </c>
      <c r="F90" s="17">
        <f t="shared" si="13"/>
        <v>51.45421245913593</v>
      </c>
      <c r="G90" s="14">
        <v>431</v>
      </c>
      <c r="H90" s="16">
        <f t="shared" si="11"/>
        <v>123.70128006429023</v>
      </c>
      <c r="I90" s="14">
        <v>1172</v>
      </c>
      <c r="J90" s="16">
        <f t="shared" si="12"/>
        <v>336.17591293847005</v>
      </c>
      <c r="K90" s="17">
        <f t="shared" si="14"/>
        <v>-63.20340770906714</v>
      </c>
    </row>
    <row r="91" spans="1:11" s="18" customFormat="1" ht="14.25">
      <c r="A91" s="15" t="s">
        <v>106</v>
      </c>
      <c r="B91" s="14">
        <v>50</v>
      </c>
      <c r="C91" s="16">
        <f t="shared" si="9"/>
        <v>2.151273231061804</v>
      </c>
      <c r="D91" s="14">
        <v>202</v>
      </c>
      <c r="E91" s="16">
        <f t="shared" si="10"/>
        <v>8.67764316929867</v>
      </c>
      <c r="F91" s="17">
        <f t="shared" si="13"/>
        <v>-75.20901483166574</v>
      </c>
      <c r="G91" s="14">
        <v>8</v>
      </c>
      <c r="H91" s="16">
        <f t="shared" si="11"/>
        <v>2.2960794443487744</v>
      </c>
      <c r="I91" s="14">
        <v>70</v>
      </c>
      <c r="J91" s="16">
        <f t="shared" si="12"/>
        <v>20.07876613113729</v>
      </c>
      <c r="K91" s="17">
        <f t="shared" si="14"/>
        <v>-88.56463873650029</v>
      </c>
    </row>
    <row r="92" spans="1:11" ht="14.25">
      <c r="A92" s="15" t="s">
        <v>107</v>
      </c>
      <c r="B92" s="14">
        <v>505</v>
      </c>
      <c r="C92" s="16">
        <f t="shared" si="9"/>
        <v>21.72785963372422</v>
      </c>
      <c r="D92" s="14">
        <v>869</v>
      </c>
      <c r="E92" s="16">
        <f t="shared" si="10"/>
        <v>37.33104907980468</v>
      </c>
      <c r="F92" s="17">
        <f t="shared" si="13"/>
        <v>-41.7968147981179</v>
      </c>
      <c r="G92" s="14">
        <v>36</v>
      </c>
      <c r="H92" s="16">
        <f t="shared" si="11"/>
        <v>10.332357499569484</v>
      </c>
      <c r="I92" s="14">
        <v>259</v>
      </c>
      <c r="J92" s="16">
        <f t="shared" si="12"/>
        <v>74.29143468520797</v>
      </c>
      <c r="K92" s="17">
        <f t="shared" si="14"/>
        <v>-86.09212819304088</v>
      </c>
    </row>
    <row r="93" spans="1:11" ht="20.25">
      <c r="A93" s="19" t="s">
        <v>108</v>
      </c>
      <c r="B93" s="14">
        <v>30</v>
      </c>
      <c r="C93" s="16">
        <f t="shared" si="9"/>
        <v>1.2907639386370824</v>
      </c>
      <c r="D93" s="14">
        <v>79</v>
      </c>
      <c r="E93" s="16">
        <f t="shared" si="10"/>
        <v>3.3937317345276976</v>
      </c>
      <c r="F93" s="17">
        <f t="shared" si="13"/>
        <v>-61.9662354126315</v>
      </c>
      <c r="G93" s="14">
        <v>1</v>
      </c>
      <c r="H93" s="16">
        <f t="shared" si="11"/>
        <v>0.2870099305435968</v>
      </c>
      <c r="I93" s="14">
        <v>33</v>
      </c>
      <c r="J93" s="16">
        <f t="shared" si="12"/>
        <v>9.465704033250436</v>
      </c>
      <c r="K93" s="17">
        <f t="shared" si="14"/>
        <v>-96.9678966346781</v>
      </c>
    </row>
    <row r="94" spans="1:11" ht="14.25">
      <c r="A94" s="19" t="s">
        <v>121</v>
      </c>
      <c r="B94" s="14">
        <v>3</v>
      </c>
      <c r="C94" s="16">
        <f t="shared" si="9"/>
        <v>0.12907639386370823</v>
      </c>
      <c r="D94" s="14">
        <v>77</v>
      </c>
      <c r="E94" s="16">
        <f t="shared" si="10"/>
        <v>3.307814475425731</v>
      </c>
      <c r="F94" s="17">
        <f t="shared" si="13"/>
        <v>-96.09783454233492</v>
      </c>
      <c r="G94" s="14">
        <v>2</v>
      </c>
      <c r="H94" s="16">
        <f t="shared" si="11"/>
        <v>0.5740198610871936</v>
      </c>
      <c r="I94" s="14">
        <v>42</v>
      </c>
      <c r="J94" s="16">
        <f t="shared" si="12"/>
        <v>12.047259678682375</v>
      </c>
      <c r="K94" s="17">
        <f t="shared" si="14"/>
        <v>-95.23526614020845</v>
      </c>
    </row>
    <row r="95" spans="1:11" ht="20.25">
      <c r="A95" s="19" t="s">
        <v>122</v>
      </c>
      <c r="B95" s="14">
        <v>0</v>
      </c>
      <c r="C95" s="16">
        <f t="shared" si="9"/>
        <v>0</v>
      </c>
      <c r="D95" s="14">
        <v>3</v>
      </c>
      <c r="E95" s="16">
        <f t="shared" si="10"/>
        <v>0.12887588865295055</v>
      </c>
      <c r="F95" s="17">
        <v>-100</v>
      </c>
      <c r="G95" s="14">
        <v>0</v>
      </c>
      <c r="H95" s="16">
        <f t="shared" si="11"/>
        <v>0</v>
      </c>
      <c r="I95" s="14">
        <v>0</v>
      </c>
      <c r="J95" s="16">
        <f t="shared" si="12"/>
        <v>0</v>
      </c>
      <c r="K95" s="17">
        <v>0</v>
      </c>
    </row>
    <row r="96" spans="1:11" ht="14.25">
      <c r="A96" s="19" t="s">
        <v>125</v>
      </c>
      <c r="B96" s="14">
        <v>40875</v>
      </c>
      <c r="C96" s="16">
        <f t="shared" si="9"/>
        <v>1758.6658663930248</v>
      </c>
      <c r="D96" s="14">
        <v>0</v>
      </c>
      <c r="E96" s="16">
        <f t="shared" si="10"/>
        <v>0</v>
      </c>
      <c r="F96" s="17">
        <v>100</v>
      </c>
      <c r="G96" s="14">
        <v>1799</v>
      </c>
      <c r="H96" s="16">
        <f t="shared" si="11"/>
        <v>516.3308650479306</v>
      </c>
      <c r="I96" s="14">
        <v>0</v>
      </c>
      <c r="J96" s="16">
        <f t="shared" si="12"/>
        <v>0</v>
      </c>
      <c r="K96" s="17">
        <v>100</v>
      </c>
    </row>
    <row r="97" spans="1:11" ht="14.25">
      <c r="A97" s="19" t="s">
        <v>126</v>
      </c>
      <c r="B97" s="14">
        <v>11579</v>
      </c>
      <c r="C97" s="16">
        <f t="shared" si="9"/>
        <v>498.19185484929255</v>
      </c>
      <c r="D97" s="14">
        <v>0</v>
      </c>
      <c r="E97" s="16">
        <f t="shared" si="10"/>
        <v>0</v>
      </c>
      <c r="F97" s="17">
        <v>100</v>
      </c>
      <c r="G97" s="14">
        <v>74</v>
      </c>
      <c r="H97" s="16">
        <f t="shared" si="11"/>
        <v>21.238734860226163</v>
      </c>
      <c r="I97" s="14">
        <v>0</v>
      </c>
      <c r="J97" s="16">
        <f t="shared" si="12"/>
        <v>0</v>
      </c>
      <c r="K97" s="17">
        <v>100</v>
      </c>
    </row>
    <row r="98" spans="1:11" ht="14.25">
      <c r="A98" s="19" t="s">
        <v>127</v>
      </c>
      <c r="B98" s="14">
        <v>8930</v>
      </c>
      <c r="C98" s="16">
        <f t="shared" si="9"/>
        <v>384.21739906763815</v>
      </c>
      <c r="D98" s="14">
        <v>0</v>
      </c>
      <c r="E98" s="16">
        <f t="shared" si="10"/>
        <v>0</v>
      </c>
      <c r="F98" s="17">
        <v>100</v>
      </c>
      <c r="G98" s="14">
        <v>62</v>
      </c>
      <c r="H98" s="16">
        <f t="shared" si="11"/>
        <v>17.794615693703</v>
      </c>
      <c r="I98" s="14">
        <v>0</v>
      </c>
      <c r="J98" s="16">
        <f t="shared" si="12"/>
        <v>0</v>
      </c>
      <c r="K98" s="17">
        <v>100</v>
      </c>
    </row>
    <row r="99" spans="1:11" ht="14.25">
      <c r="A99" s="19" t="s">
        <v>128</v>
      </c>
      <c r="B99" s="14">
        <v>2164</v>
      </c>
      <c r="C99" s="16">
        <f t="shared" si="9"/>
        <v>93.10710544035487</v>
      </c>
      <c r="D99" s="14">
        <v>0</v>
      </c>
      <c r="E99" s="16">
        <f t="shared" si="10"/>
        <v>0</v>
      </c>
      <c r="F99" s="17">
        <v>100</v>
      </c>
      <c r="G99" s="14">
        <v>158</v>
      </c>
      <c r="H99" s="16">
        <f t="shared" si="11"/>
        <v>45.3475690258883</v>
      </c>
      <c r="I99" s="14">
        <v>0</v>
      </c>
      <c r="J99" s="16">
        <f t="shared" si="12"/>
        <v>0</v>
      </c>
      <c r="K99" s="17">
        <v>100</v>
      </c>
    </row>
    <row r="100" spans="1:11" ht="14.25">
      <c r="A100" s="15" t="s">
        <v>97</v>
      </c>
      <c r="B100" s="14">
        <v>0</v>
      </c>
      <c r="C100" s="16">
        <f t="shared" si="9"/>
        <v>0</v>
      </c>
      <c r="D100" s="14">
        <v>0</v>
      </c>
      <c r="E100" s="16">
        <f t="shared" si="10"/>
        <v>0</v>
      </c>
      <c r="F100" s="17">
        <v>0</v>
      </c>
      <c r="G100" s="14">
        <v>0</v>
      </c>
      <c r="H100" s="16">
        <f t="shared" si="11"/>
        <v>0</v>
      </c>
      <c r="I100" s="14">
        <v>0</v>
      </c>
      <c r="J100" s="16">
        <f t="shared" si="12"/>
        <v>0</v>
      </c>
      <c r="K100" s="17">
        <v>0</v>
      </c>
    </row>
    <row r="101" spans="1:11" ht="14.25">
      <c r="A101" s="15" t="s">
        <v>98</v>
      </c>
      <c r="B101" s="14">
        <v>4</v>
      </c>
      <c r="C101" s="16">
        <f t="shared" si="9"/>
        <v>0.1721018584849443</v>
      </c>
      <c r="D101" s="14">
        <v>5</v>
      </c>
      <c r="E101" s="16">
        <f t="shared" si="10"/>
        <v>0.2147931477549176</v>
      </c>
      <c r="F101" s="17">
        <f t="shared" si="13"/>
        <v>-19.875535935943702</v>
      </c>
      <c r="G101" s="14">
        <v>1</v>
      </c>
      <c r="H101" s="16">
        <f t="shared" si="11"/>
        <v>0.2870099305435968</v>
      </c>
      <c r="I101" s="14">
        <v>2</v>
      </c>
      <c r="J101" s="16">
        <f t="shared" si="12"/>
        <v>0.5736790323182083</v>
      </c>
      <c r="K101" s="17">
        <f>(H101*100/J101)-100</f>
        <v>-49.97029447218873</v>
      </c>
    </row>
    <row r="102" spans="1:11" s="18" customFormat="1" ht="30.75" customHeight="1">
      <c r="A102" s="19" t="s">
        <v>119</v>
      </c>
      <c r="B102" s="14">
        <v>0</v>
      </c>
      <c r="C102" s="16">
        <f t="shared" si="9"/>
        <v>0</v>
      </c>
      <c r="D102" s="14">
        <v>0</v>
      </c>
      <c r="E102" s="16">
        <f t="shared" si="10"/>
        <v>0</v>
      </c>
      <c r="F102" s="17">
        <v>0</v>
      </c>
      <c r="G102" s="14">
        <v>0</v>
      </c>
      <c r="H102" s="16">
        <f t="shared" si="11"/>
        <v>0</v>
      </c>
      <c r="I102" s="14">
        <v>0</v>
      </c>
      <c r="J102" s="16">
        <f t="shared" si="12"/>
        <v>0</v>
      </c>
      <c r="K102" s="17">
        <v>0</v>
      </c>
    </row>
    <row r="103" spans="1:11" s="18" customFormat="1" ht="14.25">
      <c r="A103" s="15" t="s">
        <v>32</v>
      </c>
      <c r="B103" s="14">
        <v>163</v>
      </c>
      <c r="C103" s="16">
        <f t="shared" si="9"/>
        <v>7.01315073326148</v>
      </c>
      <c r="D103" s="14">
        <v>200</v>
      </c>
      <c r="E103" s="16">
        <f t="shared" si="10"/>
        <v>8.591725910196704</v>
      </c>
      <c r="F103" s="17">
        <f>(C103*100/E103)-100</f>
        <v>-18.373202234742635</v>
      </c>
      <c r="G103" s="14">
        <v>151</v>
      </c>
      <c r="H103" s="16">
        <f t="shared" si="11"/>
        <v>43.33849951208312</v>
      </c>
      <c r="I103" s="14">
        <v>189</v>
      </c>
      <c r="J103" s="16">
        <f t="shared" si="12"/>
        <v>54.21266855407068</v>
      </c>
      <c r="K103" s="17">
        <f>(H103*100/J103)-100</f>
        <v>-20.05835413016402</v>
      </c>
    </row>
    <row r="104" spans="1:11" s="18" customFormat="1" ht="14.25">
      <c r="A104" s="15" t="s">
        <v>33</v>
      </c>
      <c r="B104" s="14">
        <v>27</v>
      </c>
      <c r="C104" s="16">
        <f t="shared" si="9"/>
        <v>1.161687544773374</v>
      </c>
      <c r="D104" s="14">
        <v>32</v>
      </c>
      <c r="E104" s="16">
        <f t="shared" si="10"/>
        <v>1.3746761456314724</v>
      </c>
      <c r="F104" s="17">
        <f>(C104*100/E104)-100</f>
        <v>-15.493729307440603</v>
      </c>
      <c r="G104" s="14">
        <v>11</v>
      </c>
      <c r="H104" s="16">
        <f t="shared" si="11"/>
        <v>3.157109235979565</v>
      </c>
      <c r="I104" s="14">
        <v>14</v>
      </c>
      <c r="J104" s="16">
        <f t="shared" si="12"/>
        <v>4.015753226227458</v>
      </c>
      <c r="K104" s="17">
        <f>(H104*100/J104)-100</f>
        <v>-21.381891313439453</v>
      </c>
    </row>
    <row r="105" spans="1:11" s="18" customFormat="1" ht="14.25">
      <c r="A105" s="15" t="s">
        <v>34</v>
      </c>
      <c r="B105" s="14">
        <v>0</v>
      </c>
      <c r="C105" s="16">
        <f t="shared" si="9"/>
        <v>0</v>
      </c>
      <c r="D105" s="14">
        <v>0</v>
      </c>
      <c r="E105" s="16">
        <f t="shared" si="10"/>
        <v>0</v>
      </c>
      <c r="F105" s="17">
        <v>0</v>
      </c>
      <c r="G105" s="14">
        <v>0</v>
      </c>
      <c r="H105" s="16">
        <f t="shared" si="11"/>
        <v>0</v>
      </c>
      <c r="I105" s="14">
        <v>0</v>
      </c>
      <c r="J105" s="16">
        <f t="shared" si="12"/>
        <v>0</v>
      </c>
      <c r="K105" s="17">
        <v>0</v>
      </c>
    </row>
    <row r="106" spans="1:11" s="18" customFormat="1" ht="14.25">
      <c r="A106" s="15" t="s">
        <v>116</v>
      </c>
      <c r="B106" s="14">
        <v>0</v>
      </c>
      <c r="C106" s="16">
        <f t="shared" si="9"/>
        <v>0</v>
      </c>
      <c r="D106" s="14">
        <v>0</v>
      </c>
      <c r="E106" s="16">
        <f t="shared" si="10"/>
        <v>0</v>
      </c>
      <c r="F106" s="17">
        <v>0</v>
      </c>
      <c r="G106" s="14">
        <v>0</v>
      </c>
      <c r="H106" s="16">
        <f t="shared" si="11"/>
        <v>0</v>
      </c>
      <c r="I106" s="14">
        <v>0</v>
      </c>
      <c r="J106" s="16">
        <f t="shared" si="12"/>
        <v>0</v>
      </c>
      <c r="K106" s="17">
        <v>0</v>
      </c>
    </row>
    <row r="107" spans="1:11" s="18" customFormat="1" ht="14.25">
      <c r="A107" s="15" t="s">
        <v>35</v>
      </c>
      <c r="B107" s="14">
        <v>0</v>
      </c>
      <c r="C107" s="16">
        <f t="shared" si="9"/>
        <v>0</v>
      </c>
      <c r="D107" s="14">
        <v>1</v>
      </c>
      <c r="E107" s="16">
        <f t="shared" si="10"/>
        <v>0.042958629550983514</v>
      </c>
      <c r="F107" s="17">
        <v>-100</v>
      </c>
      <c r="G107" s="14">
        <v>0</v>
      </c>
      <c r="H107" s="16">
        <f t="shared" si="11"/>
        <v>0</v>
      </c>
      <c r="I107" s="14">
        <v>0</v>
      </c>
      <c r="J107" s="16">
        <f t="shared" si="12"/>
        <v>0</v>
      </c>
      <c r="K107" s="20">
        <v>0</v>
      </c>
    </row>
    <row r="108" spans="1:11" s="18" customFormat="1" ht="14.25">
      <c r="A108" s="15" t="s">
        <v>36</v>
      </c>
      <c r="B108" s="14">
        <v>0</v>
      </c>
      <c r="C108" s="16">
        <f t="shared" si="9"/>
        <v>0</v>
      </c>
      <c r="D108" s="14">
        <v>1</v>
      </c>
      <c r="E108" s="16">
        <f t="shared" si="10"/>
        <v>0.042958629550983514</v>
      </c>
      <c r="F108" s="17">
        <v>-100</v>
      </c>
      <c r="G108" s="14">
        <v>0</v>
      </c>
      <c r="H108" s="16">
        <f t="shared" si="11"/>
        <v>0</v>
      </c>
      <c r="I108" s="14">
        <v>0</v>
      </c>
      <c r="J108" s="16">
        <f t="shared" si="12"/>
        <v>0</v>
      </c>
      <c r="K108" s="20">
        <v>0</v>
      </c>
    </row>
    <row r="109" spans="1:11" s="18" customFormat="1" ht="14.25">
      <c r="A109" s="15" t="s">
        <v>99</v>
      </c>
      <c r="B109" s="14">
        <v>0</v>
      </c>
      <c r="C109" s="16">
        <f t="shared" si="9"/>
        <v>0</v>
      </c>
      <c r="D109" s="14">
        <v>0</v>
      </c>
      <c r="E109" s="16">
        <f t="shared" si="10"/>
        <v>0</v>
      </c>
      <c r="F109" s="17">
        <v>0</v>
      </c>
      <c r="G109" s="14">
        <v>0</v>
      </c>
      <c r="H109" s="16">
        <f t="shared" si="11"/>
        <v>0</v>
      </c>
      <c r="I109" s="14">
        <v>0</v>
      </c>
      <c r="J109" s="16">
        <f t="shared" si="12"/>
        <v>0</v>
      </c>
      <c r="K109" s="17">
        <v>0</v>
      </c>
    </row>
    <row r="110" spans="1:11" s="18" customFormat="1" ht="14.25">
      <c r="A110" s="15" t="s">
        <v>37</v>
      </c>
      <c r="B110" s="14">
        <v>27</v>
      </c>
      <c r="C110" s="16">
        <f t="shared" si="9"/>
        <v>1.161687544773374</v>
      </c>
      <c r="D110" s="14">
        <v>28</v>
      </c>
      <c r="E110" s="16">
        <f t="shared" si="10"/>
        <v>1.2028416274275384</v>
      </c>
      <c r="F110" s="17">
        <f>(C110*100/E110)-100</f>
        <v>-3.4214049227892644</v>
      </c>
      <c r="G110" s="14">
        <v>21</v>
      </c>
      <c r="H110" s="16">
        <f t="shared" si="11"/>
        <v>6.027208541415533</v>
      </c>
      <c r="I110" s="14">
        <v>20</v>
      </c>
      <c r="J110" s="16">
        <f t="shared" si="12"/>
        <v>5.736790323182083</v>
      </c>
      <c r="K110" s="17">
        <f>(H110*100/J110)-100</f>
        <v>5.062381608403641</v>
      </c>
    </row>
    <row r="111" spans="1:11" s="18" customFormat="1" ht="14.25">
      <c r="A111" s="15" t="s">
        <v>38</v>
      </c>
      <c r="B111" s="14">
        <v>0</v>
      </c>
      <c r="C111" s="16">
        <f t="shared" si="9"/>
        <v>0</v>
      </c>
      <c r="D111" s="14">
        <v>0</v>
      </c>
      <c r="E111" s="16">
        <f t="shared" si="10"/>
        <v>0</v>
      </c>
      <c r="F111" s="17">
        <v>0</v>
      </c>
      <c r="G111" s="14">
        <v>0</v>
      </c>
      <c r="H111" s="16">
        <f t="shared" si="11"/>
        <v>0</v>
      </c>
      <c r="I111" s="14">
        <v>0</v>
      </c>
      <c r="J111" s="16">
        <f t="shared" si="12"/>
        <v>0</v>
      </c>
      <c r="K111" s="20">
        <v>0</v>
      </c>
    </row>
    <row r="112" spans="1:11" s="18" customFormat="1" ht="14.25">
      <c r="A112" s="15" t="s">
        <v>39</v>
      </c>
      <c r="B112" s="14">
        <v>2</v>
      </c>
      <c r="C112" s="16">
        <f t="shared" si="9"/>
        <v>0.08605092924247215</v>
      </c>
      <c r="D112" s="14">
        <v>0</v>
      </c>
      <c r="E112" s="16">
        <f t="shared" si="10"/>
        <v>0</v>
      </c>
      <c r="F112" s="17">
        <v>100</v>
      </c>
      <c r="G112" s="14">
        <v>0</v>
      </c>
      <c r="H112" s="16">
        <f t="shared" si="11"/>
        <v>0</v>
      </c>
      <c r="I112" s="14">
        <v>0</v>
      </c>
      <c r="J112" s="16">
        <f t="shared" si="12"/>
        <v>0</v>
      </c>
      <c r="K112" s="17">
        <v>0</v>
      </c>
    </row>
    <row r="113" spans="1:11" s="18" customFormat="1" ht="14.25">
      <c r="A113" s="15" t="s">
        <v>40</v>
      </c>
      <c r="B113" s="14">
        <v>0</v>
      </c>
      <c r="C113" s="16">
        <f t="shared" si="9"/>
        <v>0</v>
      </c>
      <c r="D113" s="14">
        <v>0</v>
      </c>
      <c r="E113" s="16">
        <f t="shared" si="10"/>
        <v>0</v>
      </c>
      <c r="F113" s="20">
        <v>0</v>
      </c>
      <c r="G113" s="14">
        <v>0</v>
      </c>
      <c r="H113" s="16">
        <f t="shared" si="11"/>
        <v>0</v>
      </c>
      <c r="I113" s="14">
        <v>0</v>
      </c>
      <c r="J113" s="16">
        <f t="shared" si="12"/>
        <v>0</v>
      </c>
      <c r="K113" s="20">
        <v>0</v>
      </c>
    </row>
    <row r="114" spans="1:11" s="18" customFormat="1" ht="14.25">
      <c r="A114" s="15" t="s">
        <v>100</v>
      </c>
      <c r="B114" s="14">
        <v>0</v>
      </c>
      <c r="C114" s="16">
        <f t="shared" si="9"/>
        <v>0</v>
      </c>
      <c r="D114" s="14">
        <v>0</v>
      </c>
      <c r="E114" s="16">
        <f t="shared" si="10"/>
        <v>0</v>
      </c>
      <c r="F114" s="17">
        <v>0</v>
      </c>
      <c r="G114" s="14">
        <v>0</v>
      </c>
      <c r="H114" s="16">
        <f t="shared" si="11"/>
        <v>0</v>
      </c>
      <c r="I114" s="14">
        <v>0</v>
      </c>
      <c r="J114" s="16">
        <f t="shared" si="12"/>
        <v>0</v>
      </c>
      <c r="K114" s="17">
        <v>0</v>
      </c>
    </row>
    <row r="115" spans="1:11" s="18" customFormat="1" ht="14.25">
      <c r="A115" s="15" t="s">
        <v>41</v>
      </c>
      <c r="B115" s="14">
        <v>4</v>
      </c>
      <c r="C115" s="16">
        <f t="shared" si="9"/>
        <v>0.1721018584849443</v>
      </c>
      <c r="D115" s="14">
        <v>7</v>
      </c>
      <c r="E115" s="16">
        <f t="shared" si="10"/>
        <v>0.3007104068568846</v>
      </c>
      <c r="F115" s="17">
        <f>(C115*100/E115)-100</f>
        <v>-42.768239954245495</v>
      </c>
      <c r="G115" s="14">
        <v>3</v>
      </c>
      <c r="H115" s="16">
        <f t="shared" si="11"/>
        <v>0.8610297916307904</v>
      </c>
      <c r="I115" s="14">
        <v>6</v>
      </c>
      <c r="J115" s="16">
        <f t="shared" si="12"/>
        <v>1.721037096954625</v>
      </c>
      <c r="K115" s="17">
        <f>(H115*100/J115)-100</f>
        <v>-49.97029447218874</v>
      </c>
    </row>
    <row r="116" spans="1:11" s="18" customFormat="1" ht="14.25">
      <c r="A116" s="15" t="s">
        <v>42</v>
      </c>
      <c r="B116" s="14">
        <v>0</v>
      </c>
      <c r="C116" s="16">
        <f t="shared" si="9"/>
        <v>0</v>
      </c>
      <c r="D116" s="14">
        <v>0</v>
      </c>
      <c r="E116" s="16">
        <f t="shared" si="10"/>
        <v>0</v>
      </c>
      <c r="F116" s="17">
        <v>0</v>
      </c>
      <c r="G116" s="14">
        <v>0</v>
      </c>
      <c r="H116" s="16">
        <f t="shared" si="11"/>
        <v>0</v>
      </c>
      <c r="I116" s="14">
        <v>0</v>
      </c>
      <c r="J116" s="16">
        <f t="shared" si="12"/>
        <v>0</v>
      </c>
      <c r="K116" s="17">
        <v>0</v>
      </c>
    </row>
    <row r="117" spans="1:11" s="18" customFormat="1" ht="14.25">
      <c r="A117" s="15" t="s">
        <v>43</v>
      </c>
      <c r="B117" s="14">
        <v>259</v>
      </c>
      <c r="C117" s="16">
        <f t="shared" si="9"/>
        <v>11.143595336900145</v>
      </c>
      <c r="D117" s="14">
        <v>362</v>
      </c>
      <c r="E117" s="16">
        <f t="shared" si="10"/>
        <v>15.551023897456034</v>
      </c>
      <c r="F117" s="17">
        <f>(C117*100/E117)-100</f>
        <v>-28.34172585431429</v>
      </c>
      <c r="G117" s="14">
        <v>254</v>
      </c>
      <c r="H117" s="16">
        <f t="shared" si="11"/>
        <v>72.90052235807359</v>
      </c>
      <c r="I117" s="14">
        <v>346</v>
      </c>
      <c r="J117" s="16">
        <f t="shared" si="12"/>
        <v>99.24647259105004</v>
      </c>
      <c r="K117" s="17">
        <f>(H117*100/J117)-100</f>
        <v>-26.545981479398506</v>
      </c>
    </row>
    <row r="118" spans="1:11" s="18" customFormat="1" ht="14.25">
      <c r="A118" s="15" t="s">
        <v>44</v>
      </c>
      <c r="B118" s="14">
        <v>0</v>
      </c>
      <c r="C118" s="16">
        <f t="shared" si="9"/>
        <v>0</v>
      </c>
      <c r="D118" s="14">
        <v>0</v>
      </c>
      <c r="E118" s="16">
        <f t="shared" si="10"/>
        <v>0</v>
      </c>
      <c r="F118" s="17">
        <v>0</v>
      </c>
      <c r="G118" s="14">
        <v>0</v>
      </c>
      <c r="H118" s="16">
        <f t="shared" si="11"/>
        <v>0</v>
      </c>
      <c r="I118" s="14">
        <v>0</v>
      </c>
      <c r="J118" s="16">
        <f t="shared" si="12"/>
        <v>0</v>
      </c>
      <c r="K118" s="17">
        <v>0</v>
      </c>
    </row>
    <row r="119" spans="1:11" s="18" customFormat="1" ht="14.25">
      <c r="A119" s="15" t="s">
        <v>45</v>
      </c>
      <c r="B119" s="14">
        <v>1</v>
      </c>
      <c r="C119" s="16">
        <f t="shared" si="9"/>
        <v>0.043025464621236076</v>
      </c>
      <c r="D119" s="14">
        <v>1</v>
      </c>
      <c r="E119" s="16">
        <f t="shared" si="10"/>
        <v>0.042958629550983514</v>
      </c>
      <c r="F119" s="17">
        <v>0</v>
      </c>
      <c r="G119" s="14">
        <v>0</v>
      </c>
      <c r="H119" s="16">
        <f t="shared" si="11"/>
        <v>0</v>
      </c>
      <c r="I119" s="14">
        <v>0</v>
      </c>
      <c r="J119" s="16">
        <f t="shared" si="12"/>
        <v>0</v>
      </c>
      <c r="K119" s="17">
        <v>0</v>
      </c>
    </row>
    <row r="120" spans="1:11" s="18" customFormat="1" ht="14.25">
      <c r="A120" s="15" t="s">
        <v>46</v>
      </c>
      <c r="B120" s="14">
        <v>0</v>
      </c>
      <c r="C120" s="16">
        <f t="shared" si="9"/>
        <v>0</v>
      </c>
      <c r="D120" s="14">
        <v>0</v>
      </c>
      <c r="E120" s="16">
        <f t="shared" si="10"/>
        <v>0</v>
      </c>
      <c r="F120" s="17">
        <v>0</v>
      </c>
      <c r="G120" s="14">
        <v>0</v>
      </c>
      <c r="H120" s="16">
        <f t="shared" si="11"/>
        <v>0</v>
      </c>
      <c r="I120" s="14">
        <v>0</v>
      </c>
      <c r="J120" s="16">
        <f t="shared" si="12"/>
        <v>0</v>
      </c>
      <c r="K120" s="20">
        <v>0</v>
      </c>
    </row>
    <row r="121" spans="1:11" s="18" customFormat="1" ht="14.25">
      <c r="A121" s="15" t="s">
        <v>47</v>
      </c>
      <c r="B121" s="14">
        <v>0</v>
      </c>
      <c r="C121" s="16">
        <f t="shared" si="9"/>
        <v>0</v>
      </c>
      <c r="D121" s="14">
        <v>0</v>
      </c>
      <c r="E121" s="16">
        <f t="shared" si="10"/>
        <v>0</v>
      </c>
      <c r="F121" s="17">
        <v>0</v>
      </c>
      <c r="G121" s="14">
        <v>0</v>
      </c>
      <c r="H121" s="16">
        <f t="shared" si="11"/>
        <v>0</v>
      </c>
      <c r="I121" s="14">
        <v>0</v>
      </c>
      <c r="J121" s="16">
        <f t="shared" si="12"/>
        <v>0</v>
      </c>
      <c r="K121" s="17">
        <v>0</v>
      </c>
    </row>
    <row r="122" spans="1:11" s="18" customFormat="1" ht="14.25">
      <c r="A122" s="15" t="s">
        <v>48</v>
      </c>
      <c r="B122" s="14">
        <v>0</v>
      </c>
      <c r="C122" s="16">
        <f t="shared" si="9"/>
        <v>0</v>
      </c>
      <c r="D122" s="14">
        <v>0</v>
      </c>
      <c r="E122" s="16">
        <f t="shared" si="10"/>
        <v>0</v>
      </c>
      <c r="F122" s="17">
        <v>0</v>
      </c>
      <c r="G122" s="14">
        <v>0</v>
      </c>
      <c r="H122" s="16">
        <f t="shared" si="11"/>
        <v>0</v>
      </c>
      <c r="I122" s="14">
        <v>0</v>
      </c>
      <c r="J122" s="16">
        <f t="shared" si="12"/>
        <v>0</v>
      </c>
      <c r="K122" s="17">
        <v>0</v>
      </c>
    </row>
    <row r="123" spans="1:11" s="18" customFormat="1" ht="14.25">
      <c r="A123" s="15" t="s">
        <v>112</v>
      </c>
      <c r="B123" s="14">
        <v>0</v>
      </c>
      <c r="C123" s="16">
        <f t="shared" si="9"/>
        <v>0</v>
      </c>
      <c r="D123" s="14">
        <v>0</v>
      </c>
      <c r="E123" s="16">
        <f t="shared" si="10"/>
        <v>0</v>
      </c>
      <c r="F123" s="17">
        <v>0</v>
      </c>
      <c r="G123" s="14">
        <v>0</v>
      </c>
      <c r="H123" s="16">
        <f t="shared" si="11"/>
        <v>0</v>
      </c>
      <c r="I123" s="14">
        <v>0</v>
      </c>
      <c r="J123" s="16">
        <f t="shared" si="12"/>
        <v>0</v>
      </c>
      <c r="K123" s="20">
        <v>0</v>
      </c>
    </row>
    <row r="124" spans="1:11" s="18" customFormat="1" ht="14.25">
      <c r="A124" s="15" t="s">
        <v>49</v>
      </c>
      <c r="B124" s="14">
        <v>0</v>
      </c>
      <c r="C124" s="16">
        <f t="shared" si="9"/>
        <v>0</v>
      </c>
      <c r="D124" s="14">
        <v>0</v>
      </c>
      <c r="E124" s="16">
        <f t="shared" si="10"/>
        <v>0</v>
      </c>
      <c r="F124" s="17">
        <v>0</v>
      </c>
      <c r="G124" s="14">
        <v>0</v>
      </c>
      <c r="H124" s="16">
        <f t="shared" si="11"/>
        <v>0</v>
      </c>
      <c r="I124" s="14">
        <v>0</v>
      </c>
      <c r="J124" s="16">
        <f t="shared" si="12"/>
        <v>0</v>
      </c>
      <c r="K124" s="20">
        <v>0</v>
      </c>
    </row>
    <row r="125" spans="1:11" s="18" customFormat="1" ht="14.25">
      <c r="A125" s="15" t="s">
        <v>50</v>
      </c>
      <c r="B125" s="14">
        <v>1</v>
      </c>
      <c r="C125" s="16">
        <f t="shared" si="9"/>
        <v>0.043025464621236076</v>
      </c>
      <c r="D125" s="14">
        <v>2</v>
      </c>
      <c r="E125" s="16">
        <f t="shared" si="10"/>
        <v>0.08591725910196703</v>
      </c>
      <c r="F125" s="17">
        <f>(C125*100/E125)-100</f>
        <v>-49.92220995996481</v>
      </c>
      <c r="G125" s="14">
        <v>0</v>
      </c>
      <c r="H125" s="16">
        <f t="shared" si="11"/>
        <v>0</v>
      </c>
      <c r="I125" s="14">
        <v>0</v>
      </c>
      <c r="J125" s="16">
        <f t="shared" si="12"/>
        <v>0</v>
      </c>
      <c r="K125" s="17">
        <v>0</v>
      </c>
    </row>
    <row r="126" spans="1:11" s="18" customFormat="1" ht="14.25">
      <c r="A126" s="15" t="s">
        <v>51</v>
      </c>
      <c r="B126" s="14">
        <v>0</v>
      </c>
      <c r="C126" s="16">
        <f t="shared" si="9"/>
        <v>0</v>
      </c>
      <c r="D126" s="14">
        <v>0</v>
      </c>
      <c r="E126" s="16">
        <f t="shared" si="10"/>
        <v>0</v>
      </c>
      <c r="F126" s="17">
        <v>0</v>
      </c>
      <c r="G126" s="14">
        <v>0</v>
      </c>
      <c r="H126" s="16">
        <f t="shared" si="11"/>
        <v>0</v>
      </c>
      <c r="I126" s="14">
        <v>0</v>
      </c>
      <c r="J126" s="16">
        <f t="shared" si="12"/>
        <v>0</v>
      </c>
      <c r="K126" s="20">
        <v>0</v>
      </c>
    </row>
    <row r="127" spans="1:11" s="18" customFormat="1" ht="14.25">
      <c r="A127" s="15" t="s">
        <v>52</v>
      </c>
      <c r="B127" s="14">
        <v>0</v>
      </c>
      <c r="C127" s="16">
        <f t="shared" si="9"/>
        <v>0</v>
      </c>
      <c r="D127" s="14">
        <v>0</v>
      </c>
      <c r="E127" s="16">
        <f t="shared" si="10"/>
        <v>0</v>
      </c>
      <c r="F127" s="17">
        <v>0</v>
      </c>
      <c r="G127" s="14">
        <v>0</v>
      </c>
      <c r="H127" s="16">
        <f t="shared" si="11"/>
        <v>0</v>
      </c>
      <c r="I127" s="14">
        <v>0</v>
      </c>
      <c r="J127" s="16">
        <f t="shared" si="12"/>
        <v>0</v>
      </c>
      <c r="K127" s="20">
        <v>0</v>
      </c>
    </row>
    <row r="128" spans="1:11" s="18" customFormat="1" ht="14.25">
      <c r="A128" s="15" t="s">
        <v>101</v>
      </c>
      <c r="B128" s="21">
        <v>0</v>
      </c>
      <c r="C128" s="16">
        <f t="shared" si="9"/>
        <v>0</v>
      </c>
      <c r="D128" s="21">
        <v>0</v>
      </c>
      <c r="E128" s="16">
        <f t="shared" si="10"/>
        <v>0</v>
      </c>
      <c r="F128" s="17">
        <v>0</v>
      </c>
      <c r="G128" s="21">
        <v>0</v>
      </c>
      <c r="H128" s="16">
        <f t="shared" si="11"/>
        <v>0</v>
      </c>
      <c r="I128" s="21">
        <v>0</v>
      </c>
      <c r="J128" s="16">
        <f t="shared" si="12"/>
        <v>0</v>
      </c>
      <c r="K128" s="17">
        <v>0</v>
      </c>
    </row>
    <row r="129" spans="3:8" ht="14.25">
      <c r="C129" s="13"/>
      <c r="H129" s="13"/>
    </row>
    <row r="130" ht="14.25">
      <c r="H130" s="13"/>
    </row>
  </sheetData>
  <sheetProtection/>
  <mergeCells count="10">
    <mergeCell ref="G2:J2"/>
    <mergeCell ref="K2:K4"/>
    <mergeCell ref="G3:H3"/>
    <mergeCell ref="I3:J3"/>
    <mergeCell ref="A1:F1"/>
    <mergeCell ref="F2:F4"/>
    <mergeCell ref="B3:C3"/>
    <mergeCell ref="D3:E3"/>
    <mergeCell ref="B2:E2"/>
    <mergeCell ref="A2:A4"/>
  </mergeCells>
  <printOptions/>
  <pageMargins left="0" right="0" top="0" bottom="0" header="0" footer="0"/>
  <pageSetup horizontalDpi="600" verticalDpi="600" orientation="portrait" paperSize="9" scale="80" r:id="rId1"/>
  <rowBreaks count="2" manualBreakCount="2">
    <brk id="39" max="15" man="1"/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2021-05-11T07:27:20Z</cp:lastPrinted>
  <dcterms:created xsi:type="dcterms:W3CDTF">2010-12-01T10:49:57Z</dcterms:created>
  <dcterms:modified xsi:type="dcterms:W3CDTF">2021-05-11T07:27:22Z</dcterms:modified>
  <cp:category/>
  <cp:version/>
  <cp:contentType/>
  <cp:contentStatus/>
</cp:coreProperties>
</file>