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<sst xmlns="http://schemas.openxmlformats.org/spreadsheetml/2006/main" count="137" uniqueCount="130">
  <si>
    <t>ВСЕ ЗАБОЛЕВАНИЯ</t>
  </si>
  <si>
    <t>все жители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</si>
  <si>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</si>
  <si>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</si>
  <si>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</si>
  <si>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</si>
  <si>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</si>
  <si>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</si>
  <si>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</si>
  <si>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</si>
  <si>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</si>
  <si>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</si>
  <si>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</si>
  <si>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</si>
  <si>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</si>
  <si>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</si>
  <si>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</si>
  <si>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</si>
  <si>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</si>
  <si>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</si>
  <si>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</si>
  <si>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</si>
  <si>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</si>
  <si>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</si>
  <si>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</si>
  <si>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</si>
  <si>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</si>
  <si>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</si>
  <si>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</si>
  <si>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</si>
  <si>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</si>
  <si>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</si>
  <si>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</si>
  <si>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</si>
  <si>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</si>
  <si>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</si>
  <si>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</si>
  <si>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</si>
  <si>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</si>
  <si>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</si>
  <si>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</si>
  <si>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</si>
  <si>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</si>
  <si>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</si>
  <si>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</si>
  <si>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</si>
  <si>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</si>
  <si>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</si>
  <si>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</si>
  <si>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</si>
  <si>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</si>
  <si>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</si>
  <si>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</si>
  <si>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</si>
  <si>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</si>
  <si>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</si>
  <si>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</si>
  <si>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</si>
  <si>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</si>
  <si>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</si>
  <si>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</si>
  <si>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</si>
  <si>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</si>
  <si>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</si>
  <si>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</si>
  <si>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</si>
  <si>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</si>
  <si>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</si>
  <si>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</si>
  <si>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</si>
  <si>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</si>
  <si>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</si>
  <si>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</si>
  <si>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</si>
  <si>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</si>
  <si>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</si>
  <si>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</si>
  <si>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</si>
  <si>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</si>
  <si>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</si>
  <si>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</si>
  <si>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</si>
  <si>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</si>
  <si>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</si>
  <si>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</si>
  <si>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</si>
  <si>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Паротит эпидемический</t>
  </si>
  <si>
    <t>Менингококковая инфекция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</si>
  <si>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</si>
  <si>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</si>
  <si>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</si>
  <si>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</si>
  <si>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</si>
  <si>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</si>
  <si>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</si>
  <si>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</si>
  <si>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</si>
  <si>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</si>
  <si>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</si>
  <si>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</si>
  <si>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</si>
  <si>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</si>
  <si>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</si>
  <si>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</si>
  <si>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</si>
  <si>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</si>
  <si>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</si>
  <si>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</si>
  <si>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</si>
  <si>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</si>
  <si>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</si>
  <si>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</si>
  <si>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</si>
  <si>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</si>
  <si>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Дирофиляриоз</t>
  </si>
  <si>
    <t>рост, сниж. (в %)</t>
  </si>
  <si>
    <t>Укусы клещами</t>
  </si>
  <si>
    <t>Крымская геморрагическая лихорадка</t>
  </si>
  <si>
    <t>Реакция на прививку</t>
  </si>
  <si>
    <t>Моноцитарный эрлихиоз</t>
  </si>
  <si>
    <t>Лихорадка Денге</t>
  </si>
  <si>
    <t>Врожденная цитомегаловитрусная инфекция</t>
  </si>
  <si>
    <t>Брюшной тиф</t>
  </si>
  <si>
    <t>Микоплазма пневмония</t>
  </si>
  <si>
    <t>Пневмонии, вызванные хламидиями</t>
  </si>
  <si>
    <t>Информационный бюллетень январь-июнь 2019г.</t>
  </si>
  <si>
    <t>1-6   2019</t>
  </si>
  <si>
    <t>1-6  2018</t>
  </si>
  <si>
    <t>1 -6 2019</t>
  </si>
  <si>
    <t>1 -6   2018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</si>
</sst>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1">
      <pane xSplit="1" ySplit="4" topLeftCell="B8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07" sqref="O107"/>
    </sheetView>
  </sheetViews>
  <sheetFormatPr defaultColWidth="9.140625" defaultRowHeight="15"/>
  <cols>
    <col min="1" max="1" width="20.7109375" style="0" customWidth="1"/>
    <col min="2" max="6" width="8.28125" style="0" customWidth="1"/>
    <col min="7" max="7" width="7.8515625" style="0" customWidth="1"/>
    <col min="8" max="8" width="8.421875" style="0" customWidth="1"/>
    <col min="9" max="9" width="7.421875" style="0" customWidth="1"/>
    <col min="10" max="10" width="8.421875" style="0" customWidth="1"/>
  </cols>
  <sheetData>
    <row r="1" spans="1:11" ht="15">
      <c r="A1" s="12" t="s">
        <v>125</v>
      </c>
      <c r="B1" s="12"/>
      <c r="C1" s="12"/>
      <c r="D1" s="12"/>
      <c r="E1" s="12"/>
      <c r="F1" s="12"/>
      <c r="G1" s="6"/>
      <c r="H1" s="6"/>
      <c r="I1" s="6"/>
      <c r="J1" s="6"/>
      <c r="K1" s="6"/>
    </row>
    <row r="2" spans="1:11" ht="14.25" customHeight="1">
      <c r="A2" s="17"/>
      <c r="B2" s="17" t="s">
        <v>1</v>
      </c>
      <c r="C2" s="17"/>
      <c r="D2" s="17"/>
      <c r="E2" s="17"/>
      <c r="F2" s="13" t="s">
        <v>115</v>
      </c>
      <c r="G2" s="17" t="s">
        <v>2</v>
      </c>
      <c r="H2" s="17"/>
      <c r="I2" s="17"/>
      <c r="J2" s="17"/>
      <c r="K2" s="13" t="s">
        <v>115</v>
      </c>
    </row>
    <row r="3" spans="1:11" ht="15">
      <c r="A3" s="17"/>
      <c r="B3" s="16" t="s">
        <v>126</v>
      </c>
      <c r="C3" s="17"/>
      <c r="D3" s="16" t="s">
        <v>127</v>
      </c>
      <c r="E3" s="17"/>
      <c r="F3" s="14"/>
      <c r="G3" s="16" t="s">
        <v>128</v>
      </c>
      <c r="H3" s="17"/>
      <c r="I3" s="16" t="s">
        <v>129</v>
      </c>
      <c r="J3" s="17"/>
      <c r="K3" s="14"/>
    </row>
    <row r="4" spans="1:11" ht="15">
      <c r="A4" s="17"/>
      <c r="B4" s="2" t="s">
        <v>53</v>
      </c>
      <c r="C4" s="2" t="s">
        <v>54</v>
      </c>
      <c r="D4" s="2" t="s">
        <v>53</v>
      </c>
      <c r="E4" s="2" t="s">
        <v>54</v>
      </c>
      <c r="F4" s="15"/>
      <c r="G4" s="2" t="s">
        <v>53</v>
      </c>
      <c r="H4" s="2" t="s">
        <v>54</v>
      </c>
      <c r="I4" s="2" t="s">
        <v>53</v>
      </c>
      <c r="J4" s="2" t="s">
        <v>54</v>
      </c>
      <c r="K4" s="15"/>
    </row>
    <row r="5" spans="1:11" ht="15">
      <c r="A5" s="3" t="s">
        <v>0</v>
      </c>
      <c r="B5" s="2">
        <v>204802</v>
      </c>
      <c r="C5" s="4">
        <f>B5*100000/2333768</f>
        <v>8775.593803668573</v>
      </c>
      <c r="D5" s="2">
        <v>247492</v>
      </c>
      <c r="E5" s="4">
        <f>D5*100000/2335408</f>
        <v>10597.377417564725</v>
      </c>
      <c r="F5" s="5">
        <f aca="true" t="shared" si="0" ref="F5:F18">(C5*100/E5)-100</f>
        <v>-17.190891124407997</v>
      </c>
      <c r="G5" s="2">
        <v>120269</v>
      </c>
      <c r="H5" s="4">
        <f>G5*100000/345831</f>
        <v>34776.812951991</v>
      </c>
      <c r="I5" s="2">
        <v>147772</v>
      </c>
      <c r="J5" s="4">
        <f aca="true" t="shared" si="1" ref="J5:J68">I5*100000/341407</f>
        <v>43283.236723324364</v>
      </c>
      <c r="K5" s="5">
        <f aca="true" t="shared" si="2" ref="K5:K12">(H5*100/J5)-100</f>
        <v>-19.65292897504</v>
      </c>
    </row>
    <row r="6" spans="1:11" ht="15">
      <c r="A6" s="3" t="s">
        <v>122</v>
      </c>
      <c r="B6" s="2">
        <v>0</v>
      </c>
      <c r="C6" s="4">
        <f aca="true" t="shared" si="3" ref="C6:C69">B6*100000/2333768</f>
        <v>0</v>
      </c>
      <c r="D6" s="2">
        <v>0</v>
      </c>
      <c r="E6" s="4">
        <f aca="true" t="shared" si="4" ref="E6:E69">D6*100000/2335408</f>
        <v>0</v>
      </c>
      <c r="F6" s="5">
        <v>0</v>
      </c>
      <c r="G6" s="2">
        <v>0</v>
      </c>
      <c r="H6" s="4">
        <f aca="true" t="shared" si="5" ref="H6:H69">G6*100000/345831</f>
        <v>0</v>
      </c>
      <c r="I6" s="2">
        <v>0</v>
      </c>
      <c r="J6" s="4">
        <f t="shared" si="1"/>
        <v>0</v>
      </c>
      <c r="K6" s="5">
        <v>0</v>
      </c>
    </row>
    <row r="7" spans="1:12" ht="22.5">
      <c r="A7" s="7" t="s">
        <v>56</v>
      </c>
      <c r="B7" s="2">
        <v>4004</v>
      </c>
      <c r="C7" s="4">
        <f t="shared" si="3"/>
        <v>171.5680393252457</v>
      </c>
      <c r="D7" s="2">
        <v>3756</v>
      </c>
      <c r="E7" s="4">
        <f t="shared" si="4"/>
        <v>160.82842912244885</v>
      </c>
      <c r="F7" s="5">
        <f t="shared" si="0"/>
        <v>6.677681465520067</v>
      </c>
      <c r="G7" s="2">
        <v>2742</v>
      </c>
      <c r="H7" s="4">
        <f t="shared" si="5"/>
        <v>792.8728193828778</v>
      </c>
      <c r="I7" s="2">
        <v>2660</v>
      </c>
      <c r="J7" s="4">
        <f t="shared" si="1"/>
        <v>779.1287231954823</v>
      </c>
      <c r="K7" s="5">
        <f t="shared" si="2"/>
        <v>1.764034077838403</v>
      </c>
      <c r="L7" s="6"/>
    </row>
    <row r="8" spans="1:11" ht="15">
      <c r="A8" s="3" t="s">
        <v>3</v>
      </c>
      <c r="B8" s="2">
        <v>243</v>
      </c>
      <c r="C8" s="4">
        <f t="shared" si="3"/>
        <v>10.41234604296571</v>
      </c>
      <c r="D8" s="2">
        <v>211</v>
      </c>
      <c r="E8" s="4">
        <f t="shared" si="4"/>
        <v>9.034823893726493</v>
      </c>
      <c r="F8" s="5">
        <f t="shared" si="0"/>
        <v>15.246806860239147</v>
      </c>
      <c r="G8" s="2">
        <v>104</v>
      </c>
      <c r="H8" s="4">
        <f t="shared" si="5"/>
        <v>30.072492055368084</v>
      </c>
      <c r="I8" s="2">
        <v>94</v>
      </c>
      <c r="J8" s="4">
        <f t="shared" si="1"/>
        <v>27.533120293374186</v>
      </c>
      <c r="K8" s="5">
        <f t="shared" si="2"/>
        <v>9.222971224968632</v>
      </c>
    </row>
    <row r="9" spans="1:11" ht="15">
      <c r="A9" s="3" t="s">
        <v>4</v>
      </c>
      <c r="B9" s="2">
        <v>31</v>
      </c>
      <c r="C9" s="4">
        <f t="shared" si="3"/>
        <v>1.3283239807898644</v>
      </c>
      <c r="D9" s="2">
        <v>16</v>
      </c>
      <c r="E9" s="4">
        <f t="shared" si="4"/>
        <v>0.6851051293821037</v>
      </c>
      <c r="F9" s="5">
        <f t="shared" si="0"/>
        <v>93.88615320803098</v>
      </c>
      <c r="G9" s="2">
        <v>17</v>
      </c>
      <c r="H9" s="4">
        <f t="shared" si="5"/>
        <v>4.91569581674286</v>
      </c>
      <c r="I9" s="2">
        <v>9</v>
      </c>
      <c r="J9" s="4">
        <f t="shared" si="1"/>
        <v>2.6361498153230603</v>
      </c>
      <c r="K9" s="5">
        <f t="shared" si="2"/>
        <v>86.47255130074774</v>
      </c>
    </row>
    <row r="10" spans="1:11" ht="15">
      <c r="A10" s="3" t="s">
        <v>5</v>
      </c>
      <c r="B10" s="2">
        <v>13</v>
      </c>
      <c r="C10" s="4">
        <f t="shared" si="3"/>
        <v>0.5570390887183302</v>
      </c>
      <c r="D10" s="2">
        <v>14</v>
      </c>
      <c r="E10" s="4">
        <f t="shared" si="4"/>
        <v>0.5994669882093407</v>
      </c>
      <c r="F10" s="5">
        <f t="shared" si="0"/>
        <v>-7.077603992464418</v>
      </c>
      <c r="G10" s="2">
        <v>5</v>
      </c>
      <c r="H10" s="4">
        <f t="shared" si="5"/>
        <v>1.4457928872773118</v>
      </c>
      <c r="I10" s="2">
        <v>5</v>
      </c>
      <c r="J10" s="4">
        <f t="shared" si="1"/>
        <v>1.4645276751794778</v>
      </c>
      <c r="K10" s="5">
        <f t="shared" si="2"/>
        <v>-1.279237546662955</v>
      </c>
    </row>
    <row r="11" spans="1:11" ht="15">
      <c r="A11" s="3" t="s">
        <v>6</v>
      </c>
      <c r="B11" s="2">
        <v>164</v>
      </c>
      <c r="C11" s="4">
        <f t="shared" si="3"/>
        <v>7.027262349985088</v>
      </c>
      <c r="D11" s="2">
        <v>164</v>
      </c>
      <c r="E11" s="4">
        <f t="shared" si="4"/>
        <v>7.022327576166563</v>
      </c>
      <c r="F11" s="5">
        <f t="shared" si="0"/>
        <v>0.07027262349984653</v>
      </c>
      <c r="G11" s="2">
        <v>75</v>
      </c>
      <c r="H11" s="4">
        <f t="shared" si="5"/>
        <v>21.686893309159675</v>
      </c>
      <c r="I11" s="2">
        <v>76</v>
      </c>
      <c r="J11" s="4">
        <f t="shared" si="1"/>
        <v>22.260820662728065</v>
      </c>
      <c r="K11" s="5">
        <f t="shared" si="2"/>
        <v>-2.5781949473647643</v>
      </c>
    </row>
    <row r="12" spans="1:11" ht="15">
      <c r="A12" s="3" t="s">
        <v>57</v>
      </c>
      <c r="B12" s="2">
        <v>35</v>
      </c>
      <c r="C12" s="4">
        <f t="shared" si="3"/>
        <v>1.4997206234724274</v>
      </c>
      <c r="D12" s="2">
        <v>17</v>
      </c>
      <c r="E12" s="4">
        <f t="shared" si="4"/>
        <v>0.7279241999684851</v>
      </c>
      <c r="F12" s="5">
        <f t="shared" si="0"/>
        <v>106.02703187191148</v>
      </c>
      <c r="G12" s="2">
        <v>7</v>
      </c>
      <c r="H12" s="4">
        <f t="shared" si="5"/>
        <v>2.0241100421882363</v>
      </c>
      <c r="I12" s="2">
        <v>4</v>
      </c>
      <c r="J12" s="4">
        <f t="shared" si="1"/>
        <v>1.1716221401435822</v>
      </c>
      <c r="K12" s="5">
        <f t="shared" si="2"/>
        <v>72.76133429333979</v>
      </c>
    </row>
    <row r="13" spans="1:11" ht="15">
      <c r="A13" s="3" t="s">
        <v>7</v>
      </c>
      <c r="B13" s="2">
        <v>5</v>
      </c>
      <c r="C13" s="4">
        <f t="shared" si="3"/>
        <v>0.21424580335320392</v>
      </c>
      <c r="D13" s="2">
        <v>4</v>
      </c>
      <c r="E13" s="4">
        <f t="shared" si="4"/>
        <v>0.17127628234552592</v>
      </c>
      <c r="F13" s="5">
        <f t="shared" si="0"/>
        <v>25.087840779374815</v>
      </c>
      <c r="G13" s="2">
        <v>4</v>
      </c>
      <c r="H13" s="4">
        <f t="shared" si="5"/>
        <v>1.1566343098218494</v>
      </c>
      <c r="I13" s="2">
        <v>0</v>
      </c>
      <c r="J13" s="4">
        <f t="shared" si="1"/>
        <v>0</v>
      </c>
      <c r="K13" s="5">
        <v>100</v>
      </c>
    </row>
    <row r="14" spans="1:11" ht="33.75">
      <c r="A14" s="7" t="s">
        <v>58</v>
      </c>
      <c r="B14" s="2">
        <v>5</v>
      </c>
      <c r="C14" s="4">
        <f t="shared" si="3"/>
        <v>0.21424580335320392</v>
      </c>
      <c r="D14" s="2">
        <v>3</v>
      </c>
      <c r="E14" s="4">
        <f t="shared" si="4"/>
        <v>0.12845721175914443</v>
      </c>
      <c r="F14" s="5">
        <f t="shared" si="0"/>
        <v>66.7837877058331</v>
      </c>
      <c r="G14" s="2">
        <v>4</v>
      </c>
      <c r="H14" s="4">
        <f t="shared" si="5"/>
        <v>1.1566343098218494</v>
      </c>
      <c r="I14" s="2">
        <v>0</v>
      </c>
      <c r="J14" s="4">
        <f t="shared" si="1"/>
        <v>0</v>
      </c>
      <c r="K14" s="5">
        <v>100</v>
      </c>
    </row>
    <row r="15" spans="1:11" s="6" customFormat="1" ht="15">
      <c r="A15" s="3" t="s">
        <v>8</v>
      </c>
      <c r="B15" s="2">
        <v>2</v>
      </c>
      <c r="C15" s="4">
        <f t="shared" si="3"/>
        <v>0.08569832134128157</v>
      </c>
      <c r="D15" s="2">
        <v>2</v>
      </c>
      <c r="E15" s="4">
        <f t="shared" si="4"/>
        <v>0.08563814117276296</v>
      </c>
      <c r="F15" s="5">
        <v>0</v>
      </c>
      <c r="G15" s="2">
        <v>1</v>
      </c>
      <c r="H15" s="4">
        <f t="shared" si="5"/>
        <v>0.28915857745546236</v>
      </c>
      <c r="I15" s="2">
        <v>0</v>
      </c>
      <c r="J15" s="4">
        <f t="shared" si="1"/>
        <v>0</v>
      </c>
      <c r="K15" s="5">
        <v>100</v>
      </c>
    </row>
    <row r="16" spans="1:12" ht="15">
      <c r="A16" s="3" t="s">
        <v>104</v>
      </c>
      <c r="B16" s="2">
        <v>3</v>
      </c>
      <c r="C16" s="4">
        <f t="shared" si="3"/>
        <v>0.12854748201192234</v>
      </c>
      <c r="D16" s="2">
        <v>1</v>
      </c>
      <c r="E16" s="4">
        <f t="shared" si="4"/>
        <v>0.04281907058638148</v>
      </c>
      <c r="F16" s="5">
        <f t="shared" si="0"/>
        <v>200.2108178704995</v>
      </c>
      <c r="G16" s="2">
        <v>3</v>
      </c>
      <c r="H16" s="4">
        <f t="shared" si="5"/>
        <v>0.8674757323663871</v>
      </c>
      <c r="I16" s="2">
        <v>0</v>
      </c>
      <c r="J16" s="4">
        <f t="shared" si="1"/>
        <v>0</v>
      </c>
      <c r="K16" s="5">
        <v>100</v>
      </c>
      <c r="L16" s="6"/>
    </row>
    <row r="17" spans="1:11" s="6" customFormat="1" ht="15">
      <c r="A17" s="3" t="s">
        <v>61</v>
      </c>
      <c r="B17" s="2">
        <v>0</v>
      </c>
      <c r="C17" s="4">
        <f t="shared" si="3"/>
        <v>0</v>
      </c>
      <c r="D17" s="2">
        <v>0</v>
      </c>
      <c r="E17" s="4">
        <f t="shared" si="4"/>
        <v>0</v>
      </c>
      <c r="F17" s="5">
        <v>0</v>
      </c>
      <c r="G17" s="2">
        <v>0</v>
      </c>
      <c r="H17" s="4">
        <f t="shared" si="5"/>
        <v>0</v>
      </c>
      <c r="I17" s="2">
        <v>0</v>
      </c>
      <c r="J17" s="4">
        <f t="shared" si="1"/>
        <v>0</v>
      </c>
      <c r="K17" s="5">
        <v>0</v>
      </c>
    </row>
    <row r="18" spans="1:11" s="6" customFormat="1" ht="15">
      <c r="A18" s="3" t="s">
        <v>59</v>
      </c>
      <c r="B18" s="2">
        <v>0</v>
      </c>
      <c r="C18" s="4">
        <f t="shared" si="3"/>
        <v>0</v>
      </c>
      <c r="D18" s="2">
        <v>1</v>
      </c>
      <c r="E18" s="4">
        <f t="shared" si="4"/>
        <v>0.04281907058638148</v>
      </c>
      <c r="F18" s="5">
        <f t="shared" si="0"/>
        <v>-100</v>
      </c>
      <c r="G18" s="2">
        <v>0</v>
      </c>
      <c r="H18" s="4">
        <f t="shared" si="5"/>
        <v>0</v>
      </c>
      <c r="I18" s="2">
        <v>0</v>
      </c>
      <c r="J18" s="4">
        <f t="shared" si="1"/>
        <v>0</v>
      </c>
      <c r="K18" s="5">
        <v>0</v>
      </c>
    </row>
    <row r="19" spans="1:11" s="6" customFormat="1" ht="15">
      <c r="A19" s="3" t="s">
        <v>60</v>
      </c>
      <c r="B19" s="2">
        <v>0</v>
      </c>
      <c r="C19" s="4">
        <f t="shared" si="3"/>
        <v>0</v>
      </c>
      <c r="D19" s="2">
        <v>0</v>
      </c>
      <c r="E19" s="4">
        <f t="shared" si="4"/>
        <v>0</v>
      </c>
      <c r="F19" s="8">
        <v>0</v>
      </c>
      <c r="G19" s="2">
        <v>0</v>
      </c>
      <c r="H19" s="4">
        <f t="shared" si="5"/>
        <v>0</v>
      </c>
      <c r="I19" s="2">
        <v>0</v>
      </c>
      <c r="J19" s="4">
        <f t="shared" si="1"/>
        <v>0</v>
      </c>
      <c r="K19" s="8">
        <v>0</v>
      </c>
    </row>
    <row r="20" spans="1:11" ht="22.5">
      <c r="A20" s="7" t="s">
        <v>62</v>
      </c>
      <c r="B20" s="10">
        <v>3756</v>
      </c>
      <c r="C20" s="4">
        <f t="shared" si="3"/>
        <v>160.9414474789268</v>
      </c>
      <c r="D20" s="10">
        <v>3541</v>
      </c>
      <c r="E20" s="4">
        <f t="shared" si="4"/>
        <v>151.62232894637683</v>
      </c>
      <c r="F20" s="11">
        <f>(C20*100/E20)-100</f>
        <v>6.146270537663213</v>
      </c>
      <c r="G20" s="10">
        <v>2634</v>
      </c>
      <c r="H20" s="4">
        <f t="shared" si="5"/>
        <v>761.6436930176878</v>
      </c>
      <c r="I20" s="10">
        <v>2566</v>
      </c>
      <c r="J20" s="4">
        <f t="shared" si="1"/>
        <v>751.595602902108</v>
      </c>
      <c r="K20" s="11">
        <f>(H20*100/J20)-100</f>
        <v>1.3369011309780774</v>
      </c>
    </row>
    <row r="21" spans="1:11" s="6" customFormat="1" ht="22.5">
      <c r="A21" s="7" t="s">
        <v>63</v>
      </c>
      <c r="B21" s="10">
        <v>1453</v>
      </c>
      <c r="C21" s="4">
        <f t="shared" si="3"/>
        <v>62.25983045444106</v>
      </c>
      <c r="D21" s="10">
        <v>1688</v>
      </c>
      <c r="E21" s="4">
        <f t="shared" si="4"/>
        <v>72.27859114981194</v>
      </c>
      <c r="F21" s="11">
        <f>(C21*100/E21)-100</f>
        <v>-13.861311539131947</v>
      </c>
      <c r="G21" s="10">
        <v>1005</v>
      </c>
      <c r="H21" s="4">
        <f t="shared" si="5"/>
        <v>290.6043703427397</v>
      </c>
      <c r="I21" s="10">
        <v>1309</v>
      </c>
      <c r="J21" s="4">
        <f t="shared" si="1"/>
        <v>383.4133453619873</v>
      </c>
      <c r="K21" s="11">
        <f>(H21*100/J21)-100</f>
        <v>-24.205984518255363</v>
      </c>
    </row>
    <row r="22" spans="1:11" s="6" customFormat="1" ht="22.5">
      <c r="A22" s="7" t="s">
        <v>64</v>
      </c>
      <c r="B22" s="2">
        <v>403</v>
      </c>
      <c r="C22" s="4">
        <f t="shared" si="3"/>
        <v>17.268211750268236</v>
      </c>
      <c r="D22" s="2">
        <v>410</v>
      </c>
      <c r="E22" s="4">
        <f t="shared" si="4"/>
        <v>17.55581894041641</v>
      </c>
      <c r="F22" s="5">
        <f>(C22*100/E22)-100</f>
        <v>-1.6382442261696752</v>
      </c>
      <c r="G22" s="2">
        <v>299</v>
      </c>
      <c r="H22" s="4">
        <f t="shared" si="5"/>
        <v>86.45841465918325</v>
      </c>
      <c r="I22" s="2">
        <v>262</v>
      </c>
      <c r="J22" s="4">
        <f t="shared" si="1"/>
        <v>76.74125017940464</v>
      </c>
      <c r="K22" s="5">
        <f>(H22*100/J22)-100</f>
        <v>12.662244173846474</v>
      </c>
    </row>
    <row r="23" spans="1:11" s="6" customFormat="1" ht="33.75">
      <c r="A23" s="7" t="s">
        <v>65</v>
      </c>
      <c r="B23" s="2">
        <v>178</v>
      </c>
      <c r="C23" s="4">
        <f t="shared" si="3"/>
        <v>7.627150599374059</v>
      </c>
      <c r="D23" s="2">
        <v>170</v>
      </c>
      <c r="E23" s="4">
        <f t="shared" si="4"/>
        <v>7.279241999684852</v>
      </c>
      <c r="F23" s="5">
        <f>(C23*100/E23)-100</f>
        <v>4.779461923429253</v>
      </c>
      <c r="G23" s="2">
        <v>163</v>
      </c>
      <c r="H23" s="4">
        <f t="shared" si="5"/>
        <v>47.132848125240365</v>
      </c>
      <c r="I23" s="2">
        <v>139</v>
      </c>
      <c r="J23" s="4">
        <f t="shared" si="1"/>
        <v>40.71386936998948</v>
      </c>
      <c r="K23" s="5">
        <f>(H23*100/J23)-100</f>
        <v>15.766073956071494</v>
      </c>
    </row>
    <row r="24" spans="1:11" s="6" customFormat="1" ht="45">
      <c r="A24" s="7" t="s">
        <v>66</v>
      </c>
      <c r="B24" s="2">
        <v>0</v>
      </c>
      <c r="C24" s="4">
        <f t="shared" si="3"/>
        <v>0</v>
      </c>
      <c r="D24" s="2">
        <v>0</v>
      </c>
      <c r="E24" s="4">
        <f t="shared" si="4"/>
        <v>0</v>
      </c>
      <c r="F24" s="8">
        <v>0</v>
      </c>
      <c r="G24" s="2">
        <v>0</v>
      </c>
      <c r="H24" s="4">
        <f t="shared" si="5"/>
        <v>0</v>
      </c>
      <c r="I24" s="2">
        <v>0</v>
      </c>
      <c r="J24" s="4">
        <f t="shared" si="1"/>
        <v>0</v>
      </c>
      <c r="K24" s="8">
        <v>0</v>
      </c>
    </row>
    <row r="25" spans="1:11" s="6" customFormat="1" ht="33.75">
      <c r="A25" s="7" t="s">
        <v>67</v>
      </c>
      <c r="B25" s="2">
        <v>21</v>
      </c>
      <c r="C25" s="4">
        <f t="shared" si="3"/>
        <v>0.8998323740834564</v>
      </c>
      <c r="D25" s="2">
        <v>11</v>
      </c>
      <c r="E25" s="4">
        <f t="shared" si="4"/>
        <v>0.47100977645019626</v>
      </c>
      <c r="F25" s="5">
        <f>(C25*100/E25)-100</f>
        <v>91.04324773577244</v>
      </c>
      <c r="G25" s="2">
        <v>18</v>
      </c>
      <c r="H25" s="4">
        <f t="shared" si="5"/>
        <v>5.204854394198322</v>
      </c>
      <c r="I25" s="2">
        <v>8</v>
      </c>
      <c r="J25" s="4">
        <f t="shared" si="1"/>
        <v>2.3432442802871645</v>
      </c>
      <c r="K25" s="5">
        <f>(H25*100/J25)-100</f>
        <v>122.12171552000834</v>
      </c>
    </row>
    <row r="26" spans="1:11" ht="22.5">
      <c r="A26" s="7" t="s">
        <v>68</v>
      </c>
      <c r="B26" s="2">
        <v>12</v>
      </c>
      <c r="C26" s="4">
        <f t="shared" si="3"/>
        <v>0.5141899280476894</v>
      </c>
      <c r="D26" s="2">
        <v>9</v>
      </c>
      <c r="E26" s="4">
        <f t="shared" si="4"/>
        <v>0.38537163527743334</v>
      </c>
      <c r="F26" s="5">
        <f>(C26*100/E26)-100</f>
        <v>33.427030164666434</v>
      </c>
      <c r="G26" s="2">
        <v>3</v>
      </c>
      <c r="H26" s="4">
        <f t="shared" si="5"/>
        <v>0.8674757323663871</v>
      </c>
      <c r="I26" s="2">
        <v>3</v>
      </c>
      <c r="J26" s="4">
        <f t="shared" si="1"/>
        <v>0.8787166051076867</v>
      </c>
      <c r="K26" s="5">
        <f>(H26*100/J26)-100</f>
        <v>-1.279237546662955</v>
      </c>
    </row>
    <row r="27" spans="1:11" s="6" customFormat="1" ht="22.5">
      <c r="A27" s="7" t="s">
        <v>69</v>
      </c>
      <c r="B27" s="2">
        <v>1050</v>
      </c>
      <c r="C27" s="4">
        <f t="shared" si="3"/>
        <v>44.99161870417282</v>
      </c>
      <c r="D27" s="2">
        <v>1278</v>
      </c>
      <c r="E27" s="4">
        <f t="shared" si="4"/>
        <v>54.72277220939553</v>
      </c>
      <c r="F27" s="5">
        <f aca="true" t="shared" si="6" ref="F27:F33">(C27*100/E27)-100</f>
        <v>-17.782639863321705</v>
      </c>
      <c r="G27" s="2">
        <v>706</v>
      </c>
      <c r="H27" s="4">
        <f t="shared" si="5"/>
        <v>204.14595568355642</v>
      </c>
      <c r="I27" s="2">
        <v>1047</v>
      </c>
      <c r="J27" s="4">
        <f t="shared" si="1"/>
        <v>306.67209518258267</v>
      </c>
      <c r="K27" s="5">
        <f aca="true" t="shared" si="7" ref="K27:K33">(H27*100/J27)-100</f>
        <v>-33.431844993260796</v>
      </c>
    </row>
    <row r="28" spans="1:11" s="6" customFormat="1" ht="33.75">
      <c r="A28" s="7" t="s">
        <v>70</v>
      </c>
      <c r="B28" s="2">
        <v>541</v>
      </c>
      <c r="C28" s="4">
        <f t="shared" si="3"/>
        <v>23.181395922816662</v>
      </c>
      <c r="D28" s="2">
        <v>848</v>
      </c>
      <c r="E28" s="4">
        <f t="shared" si="4"/>
        <v>36.310571857251496</v>
      </c>
      <c r="F28" s="5">
        <f t="shared" si="6"/>
        <v>-36.15799824373418</v>
      </c>
      <c r="G28" s="2">
        <v>424</v>
      </c>
      <c r="H28" s="4">
        <f t="shared" si="5"/>
        <v>122.60323684111604</v>
      </c>
      <c r="I28" s="2">
        <v>729</v>
      </c>
      <c r="J28" s="4">
        <f t="shared" si="1"/>
        <v>213.52813504116787</v>
      </c>
      <c r="K28" s="5">
        <f t="shared" si="7"/>
        <v>-42.582162852928796</v>
      </c>
    </row>
    <row r="29" spans="1:11" ht="33.75">
      <c r="A29" s="7" t="s">
        <v>71</v>
      </c>
      <c r="B29" s="2">
        <v>477</v>
      </c>
      <c r="C29" s="4">
        <f t="shared" si="3"/>
        <v>20.439049639895654</v>
      </c>
      <c r="D29" s="2">
        <v>389</v>
      </c>
      <c r="E29" s="4">
        <f t="shared" si="4"/>
        <v>16.656618458102397</v>
      </c>
      <c r="F29" s="5">
        <f t="shared" si="6"/>
        <v>22.708277741412417</v>
      </c>
      <c r="G29" s="2">
        <v>260</v>
      </c>
      <c r="H29" s="4">
        <f t="shared" si="5"/>
        <v>75.1812301384202</v>
      </c>
      <c r="I29" s="2">
        <v>294</v>
      </c>
      <c r="J29" s="4">
        <f t="shared" si="1"/>
        <v>86.1142273005533</v>
      </c>
      <c r="K29" s="5">
        <f t="shared" si="7"/>
        <v>-12.695924360994468</v>
      </c>
    </row>
    <row r="30" spans="1:11" ht="22.5">
      <c r="A30" s="7" t="s">
        <v>72</v>
      </c>
      <c r="B30" s="2">
        <v>2303</v>
      </c>
      <c r="C30" s="4">
        <f t="shared" si="3"/>
        <v>98.68161702448572</v>
      </c>
      <c r="D30" s="2">
        <v>1853</v>
      </c>
      <c r="E30" s="4">
        <f t="shared" si="4"/>
        <v>79.34373779656488</v>
      </c>
      <c r="F30" s="5">
        <f t="shared" si="6"/>
        <v>24.37228162542911</v>
      </c>
      <c r="G30" s="2">
        <v>1629</v>
      </c>
      <c r="H30" s="4">
        <f t="shared" si="5"/>
        <v>471.03932267494815</v>
      </c>
      <c r="I30" s="2">
        <v>1257</v>
      </c>
      <c r="J30" s="4">
        <f t="shared" si="1"/>
        <v>368.18225754012076</v>
      </c>
      <c r="K30" s="5">
        <f t="shared" si="7"/>
        <v>27.93645348964678</v>
      </c>
    </row>
    <row r="31" spans="1:11" ht="15">
      <c r="A31" s="3" t="s">
        <v>73</v>
      </c>
      <c r="B31" s="2">
        <v>1</v>
      </c>
      <c r="C31" s="4">
        <f t="shared" si="3"/>
        <v>0.04284916067064078</v>
      </c>
      <c r="D31" s="2">
        <v>1</v>
      </c>
      <c r="E31" s="4">
        <f t="shared" si="4"/>
        <v>0.04281907058638148</v>
      </c>
      <c r="F31" s="5">
        <v>0</v>
      </c>
      <c r="G31" s="2">
        <v>1</v>
      </c>
      <c r="H31" s="4">
        <f t="shared" si="5"/>
        <v>0.28915857745546236</v>
      </c>
      <c r="I31" s="2">
        <v>1</v>
      </c>
      <c r="J31" s="4">
        <f t="shared" si="1"/>
        <v>0.29290553503589556</v>
      </c>
      <c r="K31" s="5">
        <v>0</v>
      </c>
    </row>
    <row r="32" spans="1:11" ht="15">
      <c r="A32" s="3" t="s">
        <v>74</v>
      </c>
      <c r="B32" s="2">
        <v>37</v>
      </c>
      <c r="C32" s="4">
        <f t="shared" si="3"/>
        <v>1.585418944813709</v>
      </c>
      <c r="D32" s="2">
        <v>16</v>
      </c>
      <c r="E32" s="4">
        <f t="shared" si="4"/>
        <v>0.6851051293821037</v>
      </c>
      <c r="F32" s="5">
        <f t="shared" si="6"/>
        <v>131.41250544184345</v>
      </c>
      <c r="G32" s="2">
        <v>33</v>
      </c>
      <c r="H32" s="4">
        <f t="shared" si="5"/>
        <v>9.542233056030257</v>
      </c>
      <c r="I32" s="2">
        <v>14</v>
      </c>
      <c r="J32" s="4">
        <f t="shared" si="1"/>
        <v>4.100677490502538</v>
      </c>
      <c r="K32" s="5">
        <f t="shared" si="7"/>
        <v>132.69894006858016</v>
      </c>
    </row>
    <row r="33" spans="1:11" ht="15">
      <c r="A33" s="3" t="s">
        <v>75</v>
      </c>
      <c r="B33" s="2">
        <v>4</v>
      </c>
      <c r="C33" s="4">
        <f t="shared" si="3"/>
        <v>0.17139664268256313</v>
      </c>
      <c r="D33" s="2">
        <v>2</v>
      </c>
      <c r="E33" s="4">
        <f t="shared" si="4"/>
        <v>0.08563814117276296</v>
      </c>
      <c r="F33" s="5">
        <f t="shared" si="6"/>
        <v>100.14054524699972</v>
      </c>
      <c r="G33" s="2">
        <v>1</v>
      </c>
      <c r="H33" s="4">
        <f t="shared" si="5"/>
        <v>0.28915857745546236</v>
      </c>
      <c r="I33" s="2">
        <v>2</v>
      </c>
      <c r="J33" s="4">
        <f t="shared" si="1"/>
        <v>0.5858110700717911</v>
      </c>
      <c r="K33" s="5">
        <f t="shared" si="7"/>
        <v>-50.63961877333148</v>
      </c>
    </row>
    <row r="34" spans="1:11" s="6" customFormat="1" ht="15">
      <c r="A34" s="3" t="s">
        <v>9</v>
      </c>
      <c r="B34" s="2">
        <v>673</v>
      </c>
      <c r="C34" s="4">
        <f t="shared" si="3"/>
        <v>28.837485131341246</v>
      </c>
      <c r="D34" s="2">
        <v>604</v>
      </c>
      <c r="E34" s="4">
        <f t="shared" si="4"/>
        <v>25.862718634174414</v>
      </c>
      <c r="F34" s="5">
        <f aca="true" t="shared" si="8" ref="F34:F44">(C34*100/E34)-100</f>
        <v>11.502141515919533</v>
      </c>
      <c r="G34" s="2">
        <v>13</v>
      </c>
      <c r="H34" s="4">
        <f t="shared" si="5"/>
        <v>3.7590615069210105</v>
      </c>
      <c r="I34" s="2">
        <v>13</v>
      </c>
      <c r="J34" s="4">
        <f t="shared" si="1"/>
        <v>3.8077719554666425</v>
      </c>
      <c r="K34" s="5">
        <f>(H34*100/J34)-100</f>
        <v>-1.2792375466629693</v>
      </c>
    </row>
    <row r="35" spans="1:11" ht="15">
      <c r="A35" s="3" t="s">
        <v>76</v>
      </c>
      <c r="B35" s="2">
        <v>132</v>
      </c>
      <c r="C35" s="4">
        <f t="shared" si="3"/>
        <v>5.656089208524583</v>
      </c>
      <c r="D35" s="2">
        <v>103</v>
      </c>
      <c r="E35" s="4">
        <f t="shared" si="4"/>
        <v>4.4103642703972925</v>
      </c>
      <c r="F35" s="5">
        <f t="shared" si="8"/>
        <v>28.245397925261926</v>
      </c>
      <c r="G35" s="2">
        <v>6</v>
      </c>
      <c r="H35" s="4">
        <f t="shared" si="5"/>
        <v>1.7349514647327742</v>
      </c>
      <c r="I35" s="2">
        <v>10</v>
      </c>
      <c r="J35" s="4">
        <f t="shared" si="1"/>
        <v>2.9290553503589556</v>
      </c>
      <c r="K35" s="5">
        <f>(H35*100/J35)-100</f>
        <v>-40.76754252799777</v>
      </c>
    </row>
    <row r="36" spans="1:11" ht="15">
      <c r="A36" s="3" t="s">
        <v>77</v>
      </c>
      <c r="B36" s="2">
        <v>72</v>
      </c>
      <c r="C36" s="4">
        <f t="shared" si="3"/>
        <v>3.0851395682861362</v>
      </c>
      <c r="D36" s="2">
        <v>63</v>
      </c>
      <c r="E36" s="4">
        <f t="shared" si="4"/>
        <v>2.6976014469420333</v>
      </c>
      <c r="F36" s="5">
        <f t="shared" si="8"/>
        <v>14.36602585542839</v>
      </c>
      <c r="G36" s="2">
        <v>5</v>
      </c>
      <c r="H36" s="4">
        <f t="shared" si="5"/>
        <v>1.4457928872773118</v>
      </c>
      <c r="I36" s="2">
        <v>10</v>
      </c>
      <c r="J36" s="4">
        <f t="shared" si="1"/>
        <v>2.9290553503589556</v>
      </c>
      <c r="K36" s="5">
        <f>(H36*100/J36)-100</f>
        <v>-50.63961877333148</v>
      </c>
    </row>
    <row r="37" spans="1:11" ht="15">
      <c r="A37" s="3" t="s">
        <v>78</v>
      </c>
      <c r="B37" s="2">
        <v>12</v>
      </c>
      <c r="C37" s="4">
        <f t="shared" si="3"/>
        <v>0.5141899280476894</v>
      </c>
      <c r="D37" s="2">
        <v>17</v>
      </c>
      <c r="E37" s="4">
        <f t="shared" si="4"/>
        <v>0.7279241999684851</v>
      </c>
      <c r="F37" s="5">
        <f t="shared" si="8"/>
        <v>-29.362160501058938</v>
      </c>
      <c r="G37" s="2">
        <v>1</v>
      </c>
      <c r="H37" s="4">
        <f t="shared" si="5"/>
        <v>0.28915857745546236</v>
      </c>
      <c r="I37" s="2">
        <v>0</v>
      </c>
      <c r="J37" s="4">
        <f t="shared" si="1"/>
        <v>0</v>
      </c>
      <c r="K37" s="8">
        <v>100</v>
      </c>
    </row>
    <row r="38" spans="1:11" s="6" customFormat="1" ht="15">
      <c r="A38" s="3" t="s">
        <v>79</v>
      </c>
      <c r="B38" s="2">
        <v>35</v>
      </c>
      <c r="C38" s="4">
        <f t="shared" si="3"/>
        <v>1.4997206234724274</v>
      </c>
      <c r="D38" s="2">
        <v>20</v>
      </c>
      <c r="E38" s="4">
        <f t="shared" si="4"/>
        <v>0.8563814117276296</v>
      </c>
      <c r="F38" s="5">
        <f t="shared" si="8"/>
        <v>75.12297709112474</v>
      </c>
      <c r="G38" s="2">
        <v>0</v>
      </c>
      <c r="H38" s="4">
        <f t="shared" si="5"/>
        <v>0</v>
      </c>
      <c r="I38" s="2">
        <v>0</v>
      </c>
      <c r="J38" s="4">
        <f t="shared" si="1"/>
        <v>0</v>
      </c>
      <c r="K38" s="8">
        <v>0</v>
      </c>
    </row>
    <row r="39" spans="1:11" s="6" customFormat="1" ht="15">
      <c r="A39" s="3" t="s">
        <v>113</v>
      </c>
      <c r="B39" s="2">
        <v>11</v>
      </c>
      <c r="C39" s="4">
        <f t="shared" si="3"/>
        <v>0.4713407673770486</v>
      </c>
      <c r="D39" s="2">
        <v>0</v>
      </c>
      <c r="E39" s="4">
        <f t="shared" si="4"/>
        <v>0</v>
      </c>
      <c r="F39" s="5">
        <v>100</v>
      </c>
      <c r="G39" s="2">
        <v>0</v>
      </c>
      <c r="H39" s="4">
        <f t="shared" si="5"/>
        <v>0</v>
      </c>
      <c r="I39" s="2">
        <v>0</v>
      </c>
      <c r="J39" s="4">
        <f t="shared" si="1"/>
        <v>0</v>
      </c>
      <c r="K39" s="8">
        <v>0</v>
      </c>
    </row>
    <row r="40" spans="1:11" s="6" customFormat="1" ht="22.5">
      <c r="A40" s="7" t="s">
        <v>80</v>
      </c>
      <c r="B40" s="2">
        <v>2</v>
      </c>
      <c r="C40" s="4">
        <f t="shared" si="3"/>
        <v>0.08569832134128157</v>
      </c>
      <c r="D40" s="2">
        <v>3</v>
      </c>
      <c r="E40" s="4">
        <f t="shared" si="4"/>
        <v>0.12845721175914443</v>
      </c>
      <c r="F40" s="5">
        <f t="shared" si="8"/>
        <v>-33.286484917666755</v>
      </c>
      <c r="G40" s="2">
        <v>0</v>
      </c>
      <c r="H40" s="4">
        <f t="shared" si="5"/>
        <v>0</v>
      </c>
      <c r="I40" s="2">
        <v>0</v>
      </c>
      <c r="J40" s="4">
        <f t="shared" si="1"/>
        <v>0</v>
      </c>
      <c r="K40" s="8">
        <v>0</v>
      </c>
    </row>
    <row r="41" spans="1:11" ht="22.5">
      <c r="A41" s="7" t="s">
        <v>81</v>
      </c>
      <c r="B41" s="2">
        <v>407</v>
      </c>
      <c r="C41" s="4">
        <f t="shared" si="3"/>
        <v>17.4396083929508</v>
      </c>
      <c r="D41" s="2">
        <v>371</v>
      </c>
      <c r="E41" s="4">
        <f t="shared" si="4"/>
        <v>15.88587518754753</v>
      </c>
      <c r="F41" s="5">
        <f t="shared" si="8"/>
        <v>9.780595573489052</v>
      </c>
      <c r="G41" s="2">
        <v>7</v>
      </c>
      <c r="H41" s="4">
        <f t="shared" si="5"/>
        <v>2.0241100421882363</v>
      </c>
      <c r="I41" s="2">
        <v>3</v>
      </c>
      <c r="J41" s="4">
        <f t="shared" si="1"/>
        <v>0.8787166051076867</v>
      </c>
      <c r="K41" s="5">
        <f>(H41*100/J41)-100</f>
        <v>130.34844572445306</v>
      </c>
    </row>
    <row r="42" spans="1:11" ht="22.5">
      <c r="A42" s="7" t="s">
        <v>82</v>
      </c>
      <c r="B42" s="2">
        <v>66</v>
      </c>
      <c r="C42" s="4">
        <f t="shared" si="3"/>
        <v>2.8280446042622915</v>
      </c>
      <c r="D42" s="2">
        <v>64</v>
      </c>
      <c r="E42" s="4">
        <f t="shared" si="4"/>
        <v>2.7404205175284146</v>
      </c>
      <c r="F42" s="5">
        <f t="shared" si="8"/>
        <v>3.197468642984205</v>
      </c>
      <c r="G42" s="2">
        <v>1</v>
      </c>
      <c r="H42" s="4">
        <f t="shared" si="5"/>
        <v>0.28915857745546236</v>
      </c>
      <c r="I42" s="2">
        <v>0</v>
      </c>
      <c r="J42" s="4">
        <f t="shared" si="1"/>
        <v>0</v>
      </c>
      <c r="K42" s="5">
        <v>100</v>
      </c>
    </row>
    <row r="43" spans="1:11" s="6" customFormat="1" ht="22.5">
      <c r="A43" s="7" t="s">
        <v>83</v>
      </c>
      <c r="B43" s="2">
        <v>332</v>
      </c>
      <c r="C43" s="4">
        <f t="shared" si="3"/>
        <v>14.22592134265274</v>
      </c>
      <c r="D43" s="2">
        <v>303</v>
      </c>
      <c r="E43" s="4">
        <f t="shared" si="4"/>
        <v>12.974178387673588</v>
      </c>
      <c r="F43" s="5">
        <f t="shared" si="8"/>
        <v>9.647955481854623</v>
      </c>
      <c r="G43" s="2">
        <v>6</v>
      </c>
      <c r="H43" s="4">
        <f t="shared" si="5"/>
        <v>1.7349514647327742</v>
      </c>
      <c r="I43" s="2">
        <v>3</v>
      </c>
      <c r="J43" s="4">
        <f t="shared" si="1"/>
        <v>0.8787166051076867</v>
      </c>
      <c r="K43" s="5">
        <f>(H43*100/J43)-100</f>
        <v>97.44152490667409</v>
      </c>
    </row>
    <row r="44" spans="1:11" s="6" customFormat="1" ht="22.5">
      <c r="A44" s="7" t="s">
        <v>84</v>
      </c>
      <c r="B44" s="2">
        <v>9</v>
      </c>
      <c r="C44" s="4">
        <f t="shared" si="3"/>
        <v>0.38564244603576703</v>
      </c>
      <c r="D44" s="2">
        <v>4</v>
      </c>
      <c r="E44" s="4">
        <f t="shared" si="4"/>
        <v>0.17127628234552592</v>
      </c>
      <c r="F44" s="5">
        <f t="shared" si="8"/>
        <v>125.15811340287468</v>
      </c>
      <c r="G44" s="2">
        <v>0</v>
      </c>
      <c r="H44" s="4">
        <f t="shared" si="5"/>
        <v>0</v>
      </c>
      <c r="I44" s="2">
        <v>0</v>
      </c>
      <c r="J44" s="4">
        <f t="shared" si="1"/>
        <v>0</v>
      </c>
      <c r="K44" s="8">
        <v>0</v>
      </c>
    </row>
    <row r="45" spans="1:11" s="6" customFormat="1" ht="15">
      <c r="A45" s="3" t="s">
        <v>85</v>
      </c>
      <c r="B45" s="2">
        <v>134</v>
      </c>
      <c r="C45" s="4">
        <f t="shared" si="3"/>
        <v>5.741787529865865</v>
      </c>
      <c r="D45" s="2">
        <v>130</v>
      </c>
      <c r="E45" s="4">
        <f t="shared" si="4"/>
        <v>5.566479176229593</v>
      </c>
      <c r="F45" s="5">
        <f>(C45*100/E45)-100</f>
        <v>3.149357934992153</v>
      </c>
      <c r="G45" s="2">
        <v>0</v>
      </c>
      <c r="H45" s="4">
        <f t="shared" si="5"/>
        <v>0</v>
      </c>
      <c r="I45" s="2">
        <v>0</v>
      </c>
      <c r="J45" s="4">
        <f t="shared" si="1"/>
        <v>0</v>
      </c>
      <c r="K45" s="8">
        <v>0</v>
      </c>
    </row>
    <row r="46" spans="1:11" s="6" customFormat="1" ht="15">
      <c r="A46" s="3" t="s">
        <v>10</v>
      </c>
      <c r="B46" s="2">
        <v>0</v>
      </c>
      <c r="C46" s="4">
        <f t="shared" si="3"/>
        <v>0</v>
      </c>
      <c r="D46" s="2">
        <v>0</v>
      </c>
      <c r="E46" s="4">
        <f t="shared" si="4"/>
        <v>0</v>
      </c>
      <c r="F46" s="8">
        <v>0</v>
      </c>
      <c r="G46" s="2">
        <v>0</v>
      </c>
      <c r="H46" s="4">
        <f t="shared" si="5"/>
        <v>0</v>
      </c>
      <c r="I46" s="2">
        <v>0</v>
      </c>
      <c r="J46" s="4">
        <f t="shared" si="1"/>
        <v>0</v>
      </c>
      <c r="K46" s="8">
        <v>0</v>
      </c>
    </row>
    <row r="47" spans="1:11" s="6" customFormat="1" ht="15">
      <c r="A47" s="3" t="s">
        <v>11</v>
      </c>
      <c r="B47" s="2">
        <v>148</v>
      </c>
      <c r="C47" s="4">
        <f t="shared" si="3"/>
        <v>6.341675779254836</v>
      </c>
      <c r="D47" s="2">
        <v>214</v>
      </c>
      <c r="E47" s="4">
        <f t="shared" si="4"/>
        <v>9.163281105485638</v>
      </c>
      <c r="F47" s="5">
        <f aca="true" t="shared" si="9" ref="F47:F57">(C47*100/E47)-100</f>
        <v>-30.792521737018788</v>
      </c>
      <c r="G47" s="2">
        <v>138</v>
      </c>
      <c r="H47" s="4">
        <f t="shared" si="5"/>
        <v>39.9038836888538</v>
      </c>
      <c r="I47" s="2">
        <v>182</v>
      </c>
      <c r="J47" s="4">
        <f t="shared" si="1"/>
        <v>53.308807376533</v>
      </c>
      <c r="K47" s="5">
        <f>(H47*100/J47)-100</f>
        <v>-25.145795502414785</v>
      </c>
    </row>
    <row r="48" spans="1:11" ht="22.5">
      <c r="A48" s="7" t="s">
        <v>105</v>
      </c>
      <c r="B48" s="2">
        <v>2</v>
      </c>
      <c r="C48" s="4">
        <f t="shared" si="3"/>
        <v>0.08569832134128157</v>
      </c>
      <c r="D48" s="2">
        <v>2</v>
      </c>
      <c r="E48" s="4">
        <f t="shared" si="4"/>
        <v>0.08563814117276296</v>
      </c>
      <c r="F48" s="5">
        <f t="shared" si="9"/>
        <v>0.07027262349986074</v>
      </c>
      <c r="G48" s="2">
        <v>2</v>
      </c>
      <c r="H48" s="4">
        <f t="shared" si="5"/>
        <v>0.5783171549109247</v>
      </c>
      <c r="I48" s="2">
        <v>2</v>
      </c>
      <c r="J48" s="4">
        <f t="shared" si="1"/>
        <v>0.5858110700717911</v>
      </c>
      <c r="K48" s="5">
        <f>(H48*100/J48)-100</f>
        <v>-1.279237546662955</v>
      </c>
    </row>
    <row r="49" spans="1:11" s="6" customFormat="1" ht="15">
      <c r="A49" s="3" t="s">
        <v>12</v>
      </c>
      <c r="B49" s="2">
        <v>192</v>
      </c>
      <c r="C49" s="4">
        <f t="shared" si="3"/>
        <v>8.22703884876303</v>
      </c>
      <c r="D49" s="2">
        <v>134</v>
      </c>
      <c r="E49" s="4">
        <f t="shared" si="4"/>
        <v>5.737755458575118</v>
      </c>
      <c r="F49" s="5">
        <f t="shared" si="9"/>
        <v>43.384271221731126</v>
      </c>
      <c r="G49" s="2">
        <v>188</v>
      </c>
      <c r="H49" s="4">
        <f t="shared" si="5"/>
        <v>54.36181256162692</v>
      </c>
      <c r="I49" s="2">
        <v>133</v>
      </c>
      <c r="J49" s="4">
        <f t="shared" si="1"/>
        <v>38.956436159774114</v>
      </c>
      <c r="K49" s="5">
        <f>(H49*100/J49)-100</f>
        <v>39.54513790396513</v>
      </c>
    </row>
    <row r="50" spans="1:11" ht="15">
      <c r="A50" s="3" t="s">
        <v>13</v>
      </c>
      <c r="B50" s="2">
        <v>8323</v>
      </c>
      <c r="C50" s="4">
        <f t="shared" si="3"/>
        <v>356.63356426174323</v>
      </c>
      <c r="D50" s="2">
        <v>10340</v>
      </c>
      <c r="E50" s="4">
        <f t="shared" si="4"/>
        <v>442.7491898631845</v>
      </c>
      <c r="F50" s="5">
        <f t="shared" si="9"/>
        <v>-19.450205121335657</v>
      </c>
      <c r="G50" s="2">
        <v>7125</v>
      </c>
      <c r="H50" s="4">
        <f t="shared" si="5"/>
        <v>2060.2548643701693</v>
      </c>
      <c r="I50" s="2">
        <v>9056</v>
      </c>
      <c r="J50" s="4">
        <f t="shared" si="1"/>
        <v>2652.5525252850703</v>
      </c>
      <c r="K50" s="5">
        <f>(H50*100/J50)-100</f>
        <v>-22.329347120138436</v>
      </c>
    </row>
    <row r="51" spans="1:11" ht="15">
      <c r="A51" s="3" t="s">
        <v>55</v>
      </c>
      <c r="B51" s="2">
        <v>15</v>
      </c>
      <c r="C51" s="4">
        <f t="shared" si="3"/>
        <v>0.6427374100596117</v>
      </c>
      <c r="D51" s="2">
        <v>3</v>
      </c>
      <c r="E51" s="4">
        <f t="shared" si="4"/>
        <v>0.12845721175914443</v>
      </c>
      <c r="F51" s="5">
        <f t="shared" si="9"/>
        <v>400.35136311749926</v>
      </c>
      <c r="G51" s="2">
        <v>12</v>
      </c>
      <c r="H51" s="4">
        <f t="shared" si="5"/>
        <v>3.4699029294655483</v>
      </c>
      <c r="I51" s="2">
        <v>2</v>
      </c>
      <c r="J51" s="4">
        <f t="shared" si="1"/>
        <v>0.5858110700717911</v>
      </c>
      <c r="K51" s="5">
        <f>(H51*100/J51)-100</f>
        <v>492.32457472002227</v>
      </c>
    </row>
    <row r="52" spans="1:11" ht="15">
      <c r="A52" s="3" t="s">
        <v>14</v>
      </c>
      <c r="B52" s="2">
        <v>0</v>
      </c>
      <c r="C52" s="4">
        <f t="shared" si="3"/>
        <v>0</v>
      </c>
      <c r="D52" s="2">
        <v>0</v>
      </c>
      <c r="E52" s="4">
        <f t="shared" si="4"/>
        <v>0</v>
      </c>
      <c r="F52" s="5">
        <v>0</v>
      </c>
      <c r="G52" s="2">
        <v>0</v>
      </c>
      <c r="H52" s="4">
        <f t="shared" si="5"/>
        <v>0</v>
      </c>
      <c r="I52" s="2">
        <v>0</v>
      </c>
      <c r="J52" s="4">
        <f t="shared" si="1"/>
        <v>0</v>
      </c>
      <c r="K52" s="8">
        <v>0</v>
      </c>
    </row>
    <row r="53" spans="1:11" s="6" customFormat="1" ht="15">
      <c r="A53" s="3" t="s">
        <v>86</v>
      </c>
      <c r="B53" s="2">
        <v>5</v>
      </c>
      <c r="C53" s="4">
        <f t="shared" si="3"/>
        <v>0.21424580335320392</v>
      </c>
      <c r="D53" s="2">
        <v>5</v>
      </c>
      <c r="E53" s="4">
        <f t="shared" si="4"/>
        <v>0.2140953529319074</v>
      </c>
      <c r="F53" s="5">
        <v>0</v>
      </c>
      <c r="G53" s="2">
        <v>4</v>
      </c>
      <c r="H53" s="4">
        <f t="shared" si="5"/>
        <v>1.1566343098218494</v>
      </c>
      <c r="I53" s="2">
        <v>2</v>
      </c>
      <c r="J53" s="4">
        <f t="shared" si="1"/>
        <v>0.5858110700717911</v>
      </c>
      <c r="K53" s="5">
        <f>(H53*100/J53)-100</f>
        <v>97.44152490667409</v>
      </c>
    </row>
    <row r="54" spans="1:11" s="6" customFormat="1" ht="15">
      <c r="A54" s="3" t="s">
        <v>87</v>
      </c>
      <c r="B54" s="2">
        <v>4</v>
      </c>
      <c r="C54" s="4">
        <f t="shared" si="3"/>
        <v>0.17139664268256313</v>
      </c>
      <c r="D54" s="2">
        <v>3</v>
      </c>
      <c r="E54" s="4">
        <f t="shared" si="4"/>
        <v>0.12845721175914443</v>
      </c>
      <c r="F54" s="5">
        <f t="shared" si="9"/>
        <v>33.42703016466649</v>
      </c>
      <c r="G54" s="2">
        <v>1</v>
      </c>
      <c r="H54" s="4">
        <f t="shared" si="5"/>
        <v>0.28915857745546236</v>
      </c>
      <c r="I54" s="2">
        <v>2</v>
      </c>
      <c r="J54" s="4">
        <f t="shared" si="1"/>
        <v>0.5858110700717911</v>
      </c>
      <c r="K54" s="5">
        <f>(H54*100/J54)-100</f>
        <v>-50.63961877333148</v>
      </c>
    </row>
    <row r="55" spans="1:11" s="6" customFormat="1" ht="22.5">
      <c r="A55" s="7" t="s">
        <v>88</v>
      </c>
      <c r="B55" s="2">
        <v>4</v>
      </c>
      <c r="C55" s="4">
        <f t="shared" si="3"/>
        <v>0.17139664268256313</v>
      </c>
      <c r="D55" s="2">
        <v>3</v>
      </c>
      <c r="E55" s="4">
        <f t="shared" si="4"/>
        <v>0.12845721175914443</v>
      </c>
      <c r="F55" s="5">
        <f t="shared" si="9"/>
        <v>33.42703016466649</v>
      </c>
      <c r="G55" s="2">
        <v>1</v>
      </c>
      <c r="H55" s="4">
        <f t="shared" si="5"/>
        <v>0.28915857745546236</v>
      </c>
      <c r="I55" s="2">
        <v>2</v>
      </c>
      <c r="J55" s="4">
        <f t="shared" si="1"/>
        <v>0.5858110700717911</v>
      </c>
      <c r="K55" s="5">
        <f>(H55*100/J55)-100</f>
        <v>-50.63961877333148</v>
      </c>
    </row>
    <row r="56" spans="1:11" s="6" customFormat="1" ht="15">
      <c r="A56" s="3" t="s">
        <v>15</v>
      </c>
      <c r="B56" s="2">
        <v>0</v>
      </c>
      <c r="C56" s="4">
        <f t="shared" si="3"/>
        <v>0</v>
      </c>
      <c r="D56" s="2">
        <v>0</v>
      </c>
      <c r="E56" s="4">
        <f t="shared" si="4"/>
        <v>0</v>
      </c>
      <c r="F56" s="5">
        <v>0</v>
      </c>
      <c r="G56" s="2">
        <v>0</v>
      </c>
      <c r="H56" s="4">
        <f t="shared" si="5"/>
        <v>0</v>
      </c>
      <c r="I56" s="2">
        <v>0</v>
      </c>
      <c r="J56" s="4">
        <f t="shared" si="1"/>
        <v>0</v>
      </c>
      <c r="K56" s="8">
        <v>0</v>
      </c>
    </row>
    <row r="57" spans="1:11" s="6" customFormat="1" ht="15">
      <c r="A57" s="3" t="s">
        <v>16</v>
      </c>
      <c r="B57" s="2">
        <v>0</v>
      </c>
      <c r="C57" s="4">
        <f t="shared" si="3"/>
        <v>0</v>
      </c>
      <c r="D57" s="2">
        <v>1</v>
      </c>
      <c r="E57" s="4">
        <f t="shared" si="4"/>
        <v>0.04281907058638148</v>
      </c>
      <c r="F57" s="5">
        <f t="shared" si="9"/>
        <v>-100</v>
      </c>
      <c r="G57" s="2">
        <v>0</v>
      </c>
      <c r="H57" s="4">
        <f t="shared" si="5"/>
        <v>0</v>
      </c>
      <c r="I57" s="2">
        <v>0</v>
      </c>
      <c r="J57" s="4">
        <f t="shared" si="1"/>
        <v>0</v>
      </c>
      <c r="K57" s="8">
        <v>0</v>
      </c>
    </row>
    <row r="58" spans="1:11" s="6" customFormat="1" ht="15">
      <c r="A58" s="3" t="s">
        <v>17</v>
      </c>
      <c r="B58" s="2">
        <v>0</v>
      </c>
      <c r="C58" s="4">
        <f t="shared" si="3"/>
        <v>0</v>
      </c>
      <c r="D58" s="2">
        <v>0</v>
      </c>
      <c r="E58" s="4">
        <f t="shared" si="4"/>
        <v>0</v>
      </c>
      <c r="F58" s="8">
        <v>0</v>
      </c>
      <c r="G58" s="2">
        <v>0</v>
      </c>
      <c r="H58" s="4">
        <f t="shared" si="5"/>
        <v>0</v>
      </c>
      <c r="I58" s="2">
        <v>0</v>
      </c>
      <c r="J58" s="4">
        <f t="shared" si="1"/>
        <v>0</v>
      </c>
      <c r="K58" s="8">
        <v>0</v>
      </c>
    </row>
    <row r="59" spans="1:11" ht="15">
      <c r="A59" s="3" t="s">
        <v>18</v>
      </c>
      <c r="B59" s="2">
        <v>4</v>
      </c>
      <c r="C59" s="4">
        <f t="shared" si="3"/>
        <v>0.17139664268256313</v>
      </c>
      <c r="D59" s="2">
        <v>0</v>
      </c>
      <c r="E59" s="4">
        <f t="shared" si="4"/>
        <v>0</v>
      </c>
      <c r="F59" s="5">
        <v>100</v>
      </c>
      <c r="G59" s="2">
        <v>0</v>
      </c>
      <c r="H59" s="4">
        <f t="shared" si="5"/>
        <v>0</v>
      </c>
      <c r="I59" s="2">
        <v>0</v>
      </c>
      <c r="J59" s="4">
        <f t="shared" si="1"/>
        <v>0</v>
      </c>
      <c r="K59" s="8">
        <v>0</v>
      </c>
    </row>
    <row r="60" spans="1:11" ht="15">
      <c r="A60" s="3" t="s">
        <v>111</v>
      </c>
      <c r="B60" s="2">
        <v>25</v>
      </c>
      <c r="C60" s="4">
        <f t="shared" si="3"/>
        <v>1.0712290167660197</v>
      </c>
      <c r="D60" s="2">
        <v>4</v>
      </c>
      <c r="E60" s="4">
        <f t="shared" si="4"/>
        <v>0.17127628234552592</v>
      </c>
      <c r="F60" s="5">
        <f>(C60*100/E60)-100</f>
        <v>525.4392038968741</v>
      </c>
      <c r="G60" s="2">
        <v>0</v>
      </c>
      <c r="H60" s="4">
        <f t="shared" si="5"/>
        <v>0</v>
      </c>
      <c r="I60" s="2">
        <v>0</v>
      </c>
      <c r="J60" s="4">
        <f t="shared" si="1"/>
        <v>0</v>
      </c>
      <c r="K60" s="8">
        <v>0</v>
      </c>
    </row>
    <row r="61" spans="1:11" ht="15">
      <c r="A61" s="3" t="s">
        <v>89</v>
      </c>
      <c r="B61" s="2">
        <v>3</v>
      </c>
      <c r="C61" s="4">
        <f t="shared" si="3"/>
        <v>0.12854748201192234</v>
      </c>
      <c r="D61" s="2">
        <v>0</v>
      </c>
      <c r="E61" s="4">
        <f t="shared" si="4"/>
        <v>0</v>
      </c>
      <c r="F61" s="5">
        <v>100</v>
      </c>
      <c r="G61" s="2">
        <v>0</v>
      </c>
      <c r="H61" s="4">
        <f t="shared" si="5"/>
        <v>0</v>
      </c>
      <c r="I61" s="2">
        <v>0</v>
      </c>
      <c r="J61" s="4">
        <f t="shared" si="1"/>
        <v>0</v>
      </c>
      <c r="K61" s="8">
        <v>0</v>
      </c>
    </row>
    <row r="62" spans="1:11" ht="33.75">
      <c r="A62" s="7" t="s">
        <v>90</v>
      </c>
      <c r="B62" s="2">
        <v>20</v>
      </c>
      <c r="C62" s="4">
        <f t="shared" si="3"/>
        <v>0.8569832134128157</v>
      </c>
      <c r="D62" s="2">
        <v>4</v>
      </c>
      <c r="E62" s="4">
        <f t="shared" si="4"/>
        <v>0.17127628234552592</v>
      </c>
      <c r="F62" s="5">
        <f>(C62*100/E62)-100</f>
        <v>400.35136311749926</v>
      </c>
      <c r="G62" s="2">
        <v>0</v>
      </c>
      <c r="H62" s="4">
        <f t="shared" si="5"/>
        <v>0</v>
      </c>
      <c r="I62" s="2">
        <v>0</v>
      </c>
      <c r="J62" s="4">
        <f t="shared" si="1"/>
        <v>0</v>
      </c>
      <c r="K62" s="8">
        <v>0</v>
      </c>
    </row>
    <row r="63" spans="1:11" s="6" customFormat="1" ht="22.5">
      <c r="A63" s="7" t="s">
        <v>117</v>
      </c>
      <c r="B63" s="2">
        <v>0</v>
      </c>
      <c r="C63" s="4">
        <f t="shared" si="3"/>
        <v>0</v>
      </c>
      <c r="D63" s="2">
        <v>0</v>
      </c>
      <c r="E63" s="4">
        <f t="shared" si="4"/>
        <v>0</v>
      </c>
      <c r="F63" s="5">
        <v>0</v>
      </c>
      <c r="G63" s="2">
        <v>0</v>
      </c>
      <c r="H63" s="4">
        <f t="shared" si="5"/>
        <v>0</v>
      </c>
      <c r="I63" s="2">
        <v>0</v>
      </c>
      <c r="J63" s="4">
        <f t="shared" si="1"/>
        <v>0</v>
      </c>
      <c r="K63" s="8">
        <v>0</v>
      </c>
    </row>
    <row r="64" spans="1:11" s="6" customFormat="1" ht="15">
      <c r="A64" s="7" t="s">
        <v>120</v>
      </c>
      <c r="B64" s="2">
        <v>2</v>
      </c>
      <c r="C64" s="4">
        <f t="shared" si="3"/>
        <v>0.08569832134128157</v>
      </c>
      <c r="D64" s="2">
        <v>0</v>
      </c>
      <c r="E64" s="4">
        <f t="shared" si="4"/>
        <v>0</v>
      </c>
      <c r="F64" s="5">
        <v>100</v>
      </c>
      <c r="G64" s="2">
        <v>0</v>
      </c>
      <c r="H64" s="4">
        <f t="shared" si="5"/>
        <v>0</v>
      </c>
      <c r="I64" s="2">
        <v>0</v>
      </c>
      <c r="J64" s="4">
        <f t="shared" si="1"/>
        <v>0</v>
      </c>
      <c r="K64" s="8">
        <v>0</v>
      </c>
    </row>
    <row r="65" spans="1:11" s="6" customFormat="1" ht="15">
      <c r="A65" s="3" t="s">
        <v>91</v>
      </c>
      <c r="B65" s="2">
        <v>0</v>
      </c>
      <c r="C65" s="4">
        <f t="shared" si="3"/>
        <v>0</v>
      </c>
      <c r="D65" s="2">
        <v>0</v>
      </c>
      <c r="E65" s="4">
        <f t="shared" si="4"/>
        <v>0</v>
      </c>
      <c r="F65" s="8">
        <v>0</v>
      </c>
      <c r="G65" s="2">
        <v>0</v>
      </c>
      <c r="H65" s="4">
        <f t="shared" si="5"/>
        <v>0</v>
      </c>
      <c r="I65" s="2">
        <v>0</v>
      </c>
      <c r="J65" s="4">
        <f t="shared" si="1"/>
        <v>0</v>
      </c>
      <c r="K65" s="8">
        <v>0</v>
      </c>
    </row>
    <row r="66" spans="1:11" ht="15">
      <c r="A66" s="3" t="s">
        <v>19</v>
      </c>
      <c r="B66" s="2">
        <v>33</v>
      </c>
      <c r="C66" s="4">
        <f t="shared" si="3"/>
        <v>1.4140223021311458</v>
      </c>
      <c r="D66" s="2">
        <v>16</v>
      </c>
      <c r="E66" s="4">
        <f t="shared" si="4"/>
        <v>0.6851051293821037</v>
      </c>
      <c r="F66" s="5">
        <f>(C66*100/E66)-100</f>
        <v>106.39493728596841</v>
      </c>
      <c r="G66" s="2">
        <v>0</v>
      </c>
      <c r="H66" s="4">
        <f t="shared" si="5"/>
        <v>0</v>
      </c>
      <c r="I66" s="2">
        <v>3</v>
      </c>
      <c r="J66" s="4">
        <f t="shared" si="1"/>
        <v>0.8787166051076867</v>
      </c>
      <c r="K66" s="5">
        <v>-100</v>
      </c>
    </row>
    <row r="67" spans="1:11" s="6" customFormat="1" ht="15">
      <c r="A67" s="3" t="s">
        <v>20</v>
      </c>
      <c r="B67" s="2">
        <v>0</v>
      </c>
      <c r="C67" s="4">
        <f t="shared" si="3"/>
        <v>0</v>
      </c>
      <c r="D67" s="2">
        <v>2</v>
      </c>
      <c r="E67" s="4">
        <f t="shared" si="4"/>
        <v>0.08563814117276296</v>
      </c>
      <c r="F67" s="5">
        <v>-100</v>
      </c>
      <c r="G67" s="2">
        <v>0</v>
      </c>
      <c r="H67" s="4">
        <f t="shared" si="5"/>
        <v>0</v>
      </c>
      <c r="I67" s="2">
        <v>0</v>
      </c>
      <c r="J67" s="4">
        <f t="shared" si="1"/>
        <v>0</v>
      </c>
      <c r="K67" s="8">
        <v>0</v>
      </c>
    </row>
    <row r="68" spans="1:11" s="6" customFormat="1" ht="15">
      <c r="A68" s="3" t="s">
        <v>21</v>
      </c>
      <c r="B68" s="2">
        <v>0</v>
      </c>
      <c r="C68" s="4">
        <f t="shared" si="3"/>
        <v>0</v>
      </c>
      <c r="D68" s="2">
        <v>0</v>
      </c>
      <c r="E68" s="4">
        <f t="shared" si="4"/>
        <v>0</v>
      </c>
      <c r="F68" s="5">
        <v>0</v>
      </c>
      <c r="G68" s="2">
        <v>0</v>
      </c>
      <c r="H68" s="4">
        <f t="shared" si="5"/>
        <v>0</v>
      </c>
      <c r="I68" s="2">
        <v>0</v>
      </c>
      <c r="J68" s="4">
        <f t="shared" si="1"/>
        <v>0</v>
      </c>
      <c r="K68" s="8">
        <v>0</v>
      </c>
    </row>
    <row r="69" spans="1:11" ht="15">
      <c r="A69" s="3" t="s">
        <v>22</v>
      </c>
      <c r="B69" s="2">
        <v>3348</v>
      </c>
      <c r="C69" s="4">
        <f t="shared" si="3"/>
        <v>143.45898992530533</v>
      </c>
      <c r="D69" s="2">
        <v>3624</v>
      </c>
      <c r="E69" s="4">
        <f t="shared" si="4"/>
        <v>155.17631180504648</v>
      </c>
      <c r="F69" s="5">
        <f>(C69*100/E69)-100</f>
        <v>-7.550973304779944</v>
      </c>
      <c r="G69" s="2">
        <v>870</v>
      </c>
      <c r="H69" s="4">
        <f t="shared" si="5"/>
        <v>251.56796238625225</v>
      </c>
      <c r="I69" s="2">
        <v>850</v>
      </c>
      <c r="J69" s="4">
        <f aca="true" t="shared" si="10" ref="J69:J124">I69*100000/341407</f>
        <v>248.96970478051125</v>
      </c>
      <c r="K69" s="5">
        <f>(H69*100/J69)-100</f>
        <v>1.043603922827316</v>
      </c>
    </row>
    <row r="70" spans="1:11" ht="15">
      <c r="A70" s="3" t="s">
        <v>92</v>
      </c>
      <c r="B70" s="2">
        <v>85</v>
      </c>
      <c r="C70" s="4">
        <f aca="true" t="shared" si="11" ref="C70:C124">B70*100000/2333768</f>
        <v>3.6421786570044667</v>
      </c>
      <c r="D70" s="2">
        <v>107</v>
      </c>
      <c r="E70" s="4">
        <f aca="true" t="shared" si="12" ref="E70:E124">D70*100000/2335408</f>
        <v>4.581640552742819</v>
      </c>
      <c r="F70" s="5">
        <f>(C70*100/E70)-100</f>
        <v>-20.504923616845915</v>
      </c>
      <c r="G70" s="2">
        <v>17</v>
      </c>
      <c r="H70" s="4">
        <f aca="true" t="shared" si="13" ref="H70:H124">G70*100000/345831</f>
        <v>4.91569581674286</v>
      </c>
      <c r="I70" s="2">
        <v>24</v>
      </c>
      <c r="J70" s="4">
        <f t="shared" si="10"/>
        <v>7.029732840861493</v>
      </c>
      <c r="K70" s="5">
        <f>(H70*100/J70)-100</f>
        <v>-30.07279326221959</v>
      </c>
    </row>
    <row r="71" spans="1:11" s="6" customFormat="1" ht="15">
      <c r="A71" s="3" t="s">
        <v>116</v>
      </c>
      <c r="B71" s="2">
        <v>2097</v>
      </c>
      <c r="C71" s="4">
        <f t="shared" si="11"/>
        <v>89.85468992633372</v>
      </c>
      <c r="D71" s="2">
        <v>2120</v>
      </c>
      <c r="E71" s="4">
        <f t="shared" si="12"/>
        <v>90.77642964312874</v>
      </c>
      <c r="F71" s="5">
        <f>(C71*100/E71)-100</f>
        <v>-1.0153954285475493</v>
      </c>
      <c r="G71" s="2">
        <v>567</v>
      </c>
      <c r="H71" s="4">
        <f t="shared" si="13"/>
        <v>163.95291341724715</v>
      </c>
      <c r="I71" s="2">
        <v>548</v>
      </c>
      <c r="J71" s="4">
        <f t="shared" si="10"/>
        <v>160.51223319967076</v>
      </c>
      <c r="K71" s="5">
        <f>(H71*100/J71)-100</f>
        <v>2.143562611390692</v>
      </c>
    </row>
    <row r="72" spans="1:11" s="6" customFormat="1" ht="15">
      <c r="A72" s="3" t="s">
        <v>23</v>
      </c>
      <c r="B72" s="2">
        <v>0</v>
      </c>
      <c r="C72" s="4">
        <f t="shared" si="11"/>
        <v>0</v>
      </c>
      <c r="D72" s="2">
        <v>0</v>
      </c>
      <c r="E72" s="4">
        <f t="shared" si="12"/>
        <v>0</v>
      </c>
      <c r="F72" s="5">
        <v>0</v>
      </c>
      <c r="G72" s="2">
        <v>0</v>
      </c>
      <c r="H72" s="4">
        <f t="shared" si="13"/>
        <v>0</v>
      </c>
      <c r="I72" s="2">
        <v>0</v>
      </c>
      <c r="J72" s="4">
        <f t="shared" si="10"/>
        <v>0</v>
      </c>
      <c r="K72" s="8">
        <v>0</v>
      </c>
    </row>
    <row r="73" spans="1:11" s="6" customFormat="1" ht="15">
      <c r="A73" s="3" t="s">
        <v>24</v>
      </c>
      <c r="B73" s="2">
        <v>3</v>
      </c>
      <c r="C73" s="4">
        <f t="shared" si="11"/>
        <v>0.12854748201192234</v>
      </c>
      <c r="D73" s="2">
        <v>0</v>
      </c>
      <c r="E73" s="4">
        <f t="shared" si="12"/>
        <v>0</v>
      </c>
      <c r="F73" s="5">
        <v>100</v>
      </c>
      <c r="G73" s="2">
        <v>0</v>
      </c>
      <c r="H73" s="4">
        <f t="shared" si="13"/>
        <v>0</v>
      </c>
      <c r="I73" s="2">
        <v>0</v>
      </c>
      <c r="J73" s="4">
        <f t="shared" si="10"/>
        <v>0</v>
      </c>
      <c r="K73" s="8">
        <v>0</v>
      </c>
    </row>
    <row r="74" spans="1:11" s="6" customFormat="1" ht="15">
      <c r="A74" s="3" t="s">
        <v>25</v>
      </c>
      <c r="B74" s="2">
        <v>0</v>
      </c>
      <c r="C74" s="4">
        <f t="shared" si="11"/>
        <v>0</v>
      </c>
      <c r="D74" s="2">
        <v>0</v>
      </c>
      <c r="E74" s="4">
        <f t="shared" si="12"/>
        <v>0</v>
      </c>
      <c r="F74" s="5">
        <v>0</v>
      </c>
      <c r="G74" s="2">
        <v>0</v>
      </c>
      <c r="H74" s="4">
        <f t="shared" si="13"/>
        <v>0</v>
      </c>
      <c r="I74" s="2">
        <v>0</v>
      </c>
      <c r="J74" s="4">
        <f t="shared" si="10"/>
        <v>0</v>
      </c>
      <c r="K74" s="8">
        <v>0</v>
      </c>
    </row>
    <row r="75" spans="1:11" s="6" customFormat="1" ht="15">
      <c r="A75" s="3" t="s">
        <v>26</v>
      </c>
      <c r="B75" s="2">
        <v>3</v>
      </c>
      <c r="C75" s="4">
        <f t="shared" si="11"/>
        <v>0.12854748201192234</v>
      </c>
      <c r="D75" s="2">
        <v>0</v>
      </c>
      <c r="E75" s="4">
        <f t="shared" si="12"/>
        <v>0</v>
      </c>
      <c r="F75" s="5">
        <v>100</v>
      </c>
      <c r="G75" s="2">
        <v>0</v>
      </c>
      <c r="H75" s="4">
        <f t="shared" si="13"/>
        <v>0</v>
      </c>
      <c r="I75" s="2">
        <v>0</v>
      </c>
      <c r="J75" s="4">
        <f t="shared" si="10"/>
        <v>0</v>
      </c>
      <c r="K75" s="8">
        <v>0</v>
      </c>
    </row>
    <row r="76" spans="1:11" s="6" customFormat="1" ht="15">
      <c r="A76" s="3" t="s">
        <v>119</v>
      </c>
      <c r="B76" s="2">
        <v>0</v>
      </c>
      <c r="C76" s="4">
        <f t="shared" si="11"/>
        <v>0</v>
      </c>
      <c r="D76" s="2">
        <v>0</v>
      </c>
      <c r="E76" s="4">
        <f t="shared" si="12"/>
        <v>0</v>
      </c>
      <c r="F76" s="5">
        <v>0</v>
      </c>
      <c r="G76" s="2">
        <v>0</v>
      </c>
      <c r="H76" s="4">
        <f t="shared" si="13"/>
        <v>0</v>
      </c>
      <c r="I76" s="2">
        <v>0</v>
      </c>
      <c r="J76" s="4">
        <f t="shared" si="10"/>
        <v>0</v>
      </c>
      <c r="K76" s="8">
        <v>0</v>
      </c>
    </row>
    <row r="77" spans="1:11" s="6" customFormat="1" ht="15">
      <c r="A77" s="3" t="s">
        <v>27</v>
      </c>
      <c r="B77" s="2">
        <v>225</v>
      </c>
      <c r="C77" s="4">
        <f t="shared" si="11"/>
        <v>9.641061150894176</v>
      </c>
      <c r="D77" s="2">
        <v>230</v>
      </c>
      <c r="E77" s="4">
        <f t="shared" si="12"/>
        <v>9.848386234867741</v>
      </c>
      <c r="F77" s="5">
        <f>(C77*100/E77)-100</f>
        <v>-2.10516808570668</v>
      </c>
      <c r="G77" s="2">
        <v>163</v>
      </c>
      <c r="H77" s="4">
        <f t="shared" si="13"/>
        <v>47.132848125240365</v>
      </c>
      <c r="I77" s="2">
        <v>162</v>
      </c>
      <c r="J77" s="4">
        <f t="shared" si="10"/>
        <v>47.45069667581508</v>
      </c>
      <c r="K77" s="5">
        <f>(H77*100/J77)-100</f>
        <v>-0.6698501241115054</v>
      </c>
    </row>
    <row r="78" spans="1:11" s="6" customFormat="1" ht="15">
      <c r="A78" s="3" t="s">
        <v>28</v>
      </c>
      <c r="B78" s="2">
        <v>0</v>
      </c>
      <c r="C78" s="4">
        <f t="shared" si="11"/>
        <v>0</v>
      </c>
      <c r="D78" s="2">
        <v>0</v>
      </c>
      <c r="E78" s="4">
        <f t="shared" si="12"/>
        <v>0</v>
      </c>
      <c r="F78" s="5">
        <v>0</v>
      </c>
      <c r="G78" s="2">
        <v>0</v>
      </c>
      <c r="H78" s="4">
        <f t="shared" si="13"/>
        <v>0</v>
      </c>
      <c r="I78" s="2">
        <v>0</v>
      </c>
      <c r="J78" s="4">
        <f t="shared" si="10"/>
        <v>0</v>
      </c>
      <c r="K78" s="8">
        <v>0</v>
      </c>
    </row>
    <row r="79" spans="1:11" s="6" customFormat="1" ht="15">
      <c r="A79" s="3" t="s">
        <v>29</v>
      </c>
      <c r="B79" s="2">
        <v>0</v>
      </c>
      <c r="C79" s="4">
        <f t="shared" si="11"/>
        <v>0</v>
      </c>
      <c r="D79" s="2">
        <v>0</v>
      </c>
      <c r="E79" s="4">
        <f t="shared" si="12"/>
        <v>0</v>
      </c>
      <c r="F79" s="5">
        <v>0</v>
      </c>
      <c r="G79" s="2">
        <v>0</v>
      </c>
      <c r="H79" s="4">
        <f t="shared" si="13"/>
        <v>0</v>
      </c>
      <c r="I79" s="2">
        <v>0</v>
      </c>
      <c r="J79" s="4">
        <f t="shared" si="10"/>
        <v>0</v>
      </c>
      <c r="K79" s="8">
        <v>0</v>
      </c>
    </row>
    <row r="80" spans="1:11" s="6" customFormat="1" ht="15">
      <c r="A80" s="3" t="s">
        <v>93</v>
      </c>
      <c r="B80" s="2">
        <v>149</v>
      </c>
      <c r="C80" s="4">
        <f t="shared" si="11"/>
        <v>6.384524939925477</v>
      </c>
      <c r="D80" s="2">
        <v>130</v>
      </c>
      <c r="E80" s="4">
        <f t="shared" si="12"/>
        <v>5.566479176229593</v>
      </c>
      <c r="F80" s="5">
        <f>(C80*100/E80)-100</f>
        <v>14.695927853088293</v>
      </c>
      <c r="G80" s="2">
        <v>84</v>
      </c>
      <c r="H80" s="4">
        <f t="shared" si="13"/>
        <v>24.289320506258836</v>
      </c>
      <c r="I80" s="2">
        <v>85</v>
      </c>
      <c r="J80" s="4">
        <f t="shared" si="10"/>
        <v>24.896970478051124</v>
      </c>
      <c r="K80" s="5">
        <f>(H80*100/J80)-100</f>
        <v>-2.440658281408105</v>
      </c>
    </row>
    <row r="81" spans="1:11" s="6" customFormat="1" ht="33.75">
      <c r="A81" s="7" t="s">
        <v>94</v>
      </c>
      <c r="B81" s="2">
        <v>256</v>
      </c>
      <c r="C81" s="4">
        <f t="shared" si="11"/>
        <v>10.96938513168404</v>
      </c>
      <c r="D81" s="2">
        <v>286</v>
      </c>
      <c r="E81" s="4">
        <f t="shared" si="12"/>
        <v>12.246254187705103</v>
      </c>
      <c r="F81" s="5">
        <f>(C81*100/E81)-100</f>
        <v>-10.426609120223901</v>
      </c>
      <c r="G81" s="2">
        <v>5</v>
      </c>
      <c r="H81" s="4">
        <f t="shared" si="13"/>
        <v>1.4457928872773118</v>
      </c>
      <c r="I81" s="2">
        <v>5</v>
      </c>
      <c r="J81" s="4">
        <f t="shared" si="10"/>
        <v>1.4645276751794778</v>
      </c>
      <c r="K81" s="5">
        <f>(H81*100/J81)-100</f>
        <v>-1.279237546662955</v>
      </c>
    </row>
    <row r="82" spans="1:11" ht="15">
      <c r="A82" s="3" t="s">
        <v>95</v>
      </c>
      <c r="B82" s="2">
        <v>252</v>
      </c>
      <c r="C82" s="4">
        <f t="shared" si="11"/>
        <v>10.797988489001478</v>
      </c>
      <c r="D82" s="2">
        <v>275</v>
      </c>
      <c r="E82" s="4">
        <f t="shared" si="12"/>
        <v>11.775244411254906</v>
      </c>
      <c r="F82" s="5">
        <f aca="true" t="shared" si="14" ref="F82:F97">(C82*100/E82)-100</f>
        <v>-8.299241086829227</v>
      </c>
      <c r="G82" s="2">
        <v>5</v>
      </c>
      <c r="H82" s="4">
        <f t="shared" si="13"/>
        <v>1.4457928872773118</v>
      </c>
      <c r="I82" s="2">
        <v>4</v>
      </c>
      <c r="J82" s="4">
        <f t="shared" si="10"/>
        <v>1.1716221401435822</v>
      </c>
      <c r="K82" s="5">
        <f>(H82*100/J82)-100</f>
        <v>23.400953066671306</v>
      </c>
    </row>
    <row r="83" spans="1:11" ht="22.5">
      <c r="A83" s="7" t="s">
        <v>106</v>
      </c>
      <c r="B83" s="2">
        <v>145</v>
      </c>
      <c r="C83" s="4">
        <f t="shared" si="11"/>
        <v>6.213128297242914</v>
      </c>
      <c r="D83" s="2">
        <v>160</v>
      </c>
      <c r="E83" s="4">
        <f t="shared" si="12"/>
        <v>6.851051293821037</v>
      </c>
      <c r="F83" s="5">
        <f t="shared" si="14"/>
        <v>-9.311315434953258</v>
      </c>
      <c r="G83" s="2">
        <v>1</v>
      </c>
      <c r="H83" s="4">
        <f t="shared" si="13"/>
        <v>0.28915857745546236</v>
      </c>
      <c r="I83" s="2">
        <v>0</v>
      </c>
      <c r="J83" s="4">
        <f t="shared" si="10"/>
        <v>0</v>
      </c>
      <c r="K83" s="5">
        <v>100</v>
      </c>
    </row>
    <row r="84" spans="1:11" s="6" customFormat="1" ht="15">
      <c r="A84" s="3" t="s">
        <v>30</v>
      </c>
      <c r="B84" s="2">
        <v>155</v>
      </c>
      <c r="C84" s="4">
        <f t="shared" si="11"/>
        <v>6.641619903949321</v>
      </c>
      <c r="D84" s="2">
        <v>132</v>
      </c>
      <c r="E84" s="4">
        <f t="shared" si="12"/>
        <v>5.652117317402356</v>
      </c>
      <c r="F84" s="5">
        <f t="shared" si="14"/>
        <v>17.506759520018747</v>
      </c>
      <c r="G84" s="2">
        <v>0</v>
      </c>
      <c r="H84" s="4">
        <f t="shared" si="13"/>
        <v>0</v>
      </c>
      <c r="I84" s="2">
        <v>0</v>
      </c>
      <c r="J84" s="4">
        <f t="shared" si="10"/>
        <v>0</v>
      </c>
      <c r="K84" s="5">
        <v>0</v>
      </c>
    </row>
    <row r="85" spans="1:11" s="6" customFormat="1" ht="15">
      <c r="A85" s="3" t="s">
        <v>96</v>
      </c>
      <c r="B85" s="2">
        <v>21</v>
      </c>
      <c r="C85" s="4">
        <f t="shared" si="11"/>
        <v>0.8998323740834564</v>
      </c>
      <c r="D85" s="2">
        <v>25</v>
      </c>
      <c r="E85" s="4">
        <f t="shared" si="12"/>
        <v>1.070476764659537</v>
      </c>
      <c r="F85" s="5">
        <f t="shared" si="14"/>
        <v>-15.94097099626012</v>
      </c>
      <c r="G85" s="2">
        <v>0</v>
      </c>
      <c r="H85" s="4">
        <f t="shared" si="13"/>
        <v>0</v>
      </c>
      <c r="I85" s="2">
        <v>0</v>
      </c>
      <c r="J85" s="4">
        <f t="shared" si="10"/>
        <v>0</v>
      </c>
      <c r="K85" s="8">
        <v>0</v>
      </c>
    </row>
    <row r="86" spans="1:11" s="6" customFormat="1" ht="45">
      <c r="A86" s="7" t="s">
        <v>112</v>
      </c>
      <c r="B86" s="2">
        <v>394</v>
      </c>
      <c r="C86" s="4">
        <f t="shared" si="11"/>
        <v>16.88256930423247</v>
      </c>
      <c r="D86" s="2">
        <v>422</v>
      </c>
      <c r="E86" s="4">
        <f t="shared" si="12"/>
        <v>18.069647787452986</v>
      </c>
      <c r="F86" s="5">
        <f t="shared" si="14"/>
        <v>-6.569461105073614</v>
      </c>
      <c r="G86" s="2">
        <v>1</v>
      </c>
      <c r="H86" s="4">
        <f t="shared" si="13"/>
        <v>0.28915857745546236</v>
      </c>
      <c r="I86" s="2">
        <v>3</v>
      </c>
      <c r="J86" s="4">
        <f t="shared" si="10"/>
        <v>0.8787166051076867</v>
      </c>
      <c r="K86" s="5">
        <f>(H86*100/J86)-100</f>
        <v>-67.09307918222098</v>
      </c>
    </row>
    <row r="87" spans="1:11" s="6" customFormat="1" ht="33.75">
      <c r="A87" s="7" t="s">
        <v>97</v>
      </c>
      <c r="B87" s="2">
        <v>178172</v>
      </c>
      <c r="C87" s="4">
        <f t="shared" si="11"/>
        <v>7634.52065500941</v>
      </c>
      <c r="D87" s="2">
        <v>217887</v>
      </c>
      <c r="E87" s="4">
        <f t="shared" si="12"/>
        <v>9329.718832854902</v>
      </c>
      <c r="F87" s="5">
        <f t="shared" si="14"/>
        <v>-18.16987422896173</v>
      </c>
      <c r="G87" s="2">
        <v>105737</v>
      </c>
      <c r="H87" s="4">
        <f t="shared" si="13"/>
        <v>30574.760504408223</v>
      </c>
      <c r="I87" s="2">
        <v>131260</v>
      </c>
      <c r="J87" s="4">
        <f t="shared" si="10"/>
        <v>38446.78052881165</v>
      </c>
      <c r="K87" s="5">
        <f aca="true" t="shared" si="15" ref="K87:K93">(H87*100/J87)-100</f>
        <v>-20.475108490564537</v>
      </c>
    </row>
    <row r="88" spans="1:11" ht="22.5">
      <c r="A88" s="7" t="s">
        <v>98</v>
      </c>
      <c r="B88" s="2">
        <v>177343</v>
      </c>
      <c r="C88" s="4">
        <f t="shared" si="11"/>
        <v>7598.9987008134485</v>
      </c>
      <c r="D88" s="2">
        <v>216821</v>
      </c>
      <c r="E88" s="4">
        <f t="shared" si="12"/>
        <v>9284.073703609818</v>
      </c>
      <c r="F88" s="5">
        <f t="shared" si="14"/>
        <v>-18.150168305333267</v>
      </c>
      <c r="G88" s="2">
        <v>105414</v>
      </c>
      <c r="H88" s="4">
        <f t="shared" si="13"/>
        <v>30481.362283890106</v>
      </c>
      <c r="I88" s="2">
        <v>130836</v>
      </c>
      <c r="J88" s="4">
        <f t="shared" si="10"/>
        <v>38322.588581956436</v>
      </c>
      <c r="K88" s="5">
        <f t="shared" si="15"/>
        <v>-20.461108156347876</v>
      </c>
    </row>
    <row r="89" spans="1:11" s="6" customFormat="1" ht="15">
      <c r="A89" s="3" t="s">
        <v>31</v>
      </c>
      <c r="B89" s="2">
        <v>829</v>
      </c>
      <c r="C89" s="4">
        <f t="shared" si="11"/>
        <v>35.52195419596121</v>
      </c>
      <c r="D89" s="2">
        <v>1066</v>
      </c>
      <c r="E89" s="4">
        <f t="shared" si="12"/>
        <v>45.64512924508266</v>
      </c>
      <c r="F89" s="5">
        <f t="shared" si="14"/>
        <v>-22.17799624307564</v>
      </c>
      <c r="G89" s="2">
        <v>323</v>
      </c>
      <c r="H89" s="4">
        <f t="shared" si="13"/>
        <v>93.39822051811434</v>
      </c>
      <c r="I89" s="2">
        <v>424</v>
      </c>
      <c r="J89" s="4">
        <f t="shared" si="10"/>
        <v>124.19194685521973</v>
      </c>
      <c r="K89" s="5">
        <f t="shared" si="15"/>
        <v>-24.79526822540599</v>
      </c>
    </row>
    <row r="90" spans="1:11" s="6" customFormat="1" ht="15">
      <c r="A90" s="3" t="s">
        <v>107</v>
      </c>
      <c r="B90" s="2">
        <v>5137</v>
      </c>
      <c r="C90" s="4">
        <f t="shared" si="11"/>
        <v>220.1161383650817</v>
      </c>
      <c r="D90" s="2">
        <v>6340</v>
      </c>
      <c r="E90" s="4">
        <f t="shared" si="12"/>
        <v>271.4729075176586</v>
      </c>
      <c r="F90" s="5">
        <f t="shared" si="14"/>
        <v>-18.91782484748917</v>
      </c>
      <c r="G90" s="2">
        <v>1483</v>
      </c>
      <c r="H90" s="4">
        <f t="shared" si="13"/>
        <v>428.8221703664507</v>
      </c>
      <c r="I90" s="2">
        <v>1728</v>
      </c>
      <c r="J90" s="4">
        <f t="shared" si="10"/>
        <v>506.14076454202757</v>
      </c>
      <c r="K90" s="5">
        <f t="shared" si="15"/>
        <v>-15.276104908391886</v>
      </c>
    </row>
    <row r="91" spans="1:11" s="6" customFormat="1" ht="15">
      <c r="A91" s="3" t="s">
        <v>108</v>
      </c>
      <c r="B91" s="2">
        <v>139</v>
      </c>
      <c r="C91" s="4">
        <f t="shared" si="11"/>
        <v>5.956033333219069</v>
      </c>
      <c r="D91" s="2">
        <v>147</v>
      </c>
      <c r="E91" s="4">
        <f t="shared" si="12"/>
        <v>6.294403376198078</v>
      </c>
      <c r="F91" s="5">
        <f t="shared" si="14"/>
        <v>-5.375728607711025</v>
      </c>
      <c r="G91" s="2">
        <v>77</v>
      </c>
      <c r="H91" s="4">
        <f t="shared" si="13"/>
        <v>22.265210464070602</v>
      </c>
      <c r="I91" s="2">
        <v>87</v>
      </c>
      <c r="J91" s="4">
        <f t="shared" si="10"/>
        <v>25.482781548122915</v>
      </c>
      <c r="K91" s="5">
        <f t="shared" si="15"/>
        <v>-12.626451621759173</v>
      </c>
    </row>
    <row r="92" spans="1:11" ht="15">
      <c r="A92" s="3" t="s">
        <v>109</v>
      </c>
      <c r="B92" s="2">
        <v>1168</v>
      </c>
      <c r="C92" s="4">
        <f t="shared" si="11"/>
        <v>50.04781966330844</v>
      </c>
      <c r="D92" s="2">
        <v>1126</v>
      </c>
      <c r="E92" s="4">
        <f t="shared" si="12"/>
        <v>48.21427348026555</v>
      </c>
      <c r="F92" s="5">
        <f t="shared" si="14"/>
        <v>3.802911566827561</v>
      </c>
      <c r="G92" s="2">
        <v>301</v>
      </c>
      <c r="H92" s="4">
        <f t="shared" si="13"/>
        <v>87.03673181409417</v>
      </c>
      <c r="I92" s="2">
        <v>288</v>
      </c>
      <c r="J92" s="4">
        <f t="shared" si="10"/>
        <v>84.35679409033793</v>
      </c>
      <c r="K92" s="5">
        <f t="shared" si="15"/>
        <v>3.176907980744602</v>
      </c>
    </row>
    <row r="93" spans="1:11" ht="22.5">
      <c r="A93" s="7" t="s">
        <v>110</v>
      </c>
      <c r="B93" s="2">
        <v>95</v>
      </c>
      <c r="C93" s="4">
        <f t="shared" si="11"/>
        <v>4.070670263710874</v>
      </c>
      <c r="D93" s="2">
        <v>46</v>
      </c>
      <c r="E93" s="4">
        <f t="shared" si="12"/>
        <v>1.9696772469735482</v>
      </c>
      <c r="F93" s="5">
        <f t="shared" si="14"/>
        <v>106.66686737461924</v>
      </c>
      <c r="G93" s="2">
        <v>34</v>
      </c>
      <c r="H93" s="4">
        <f t="shared" si="13"/>
        <v>9.83139163348572</v>
      </c>
      <c r="I93" s="2">
        <v>6</v>
      </c>
      <c r="J93" s="4">
        <f t="shared" si="10"/>
        <v>1.7574332102153734</v>
      </c>
      <c r="K93" s="5">
        <f t="shared" si="15"/>
        <v>459.4176539022433</v>
      </c>
    </row>
    <row r="94" spans="1:11" ht="15">
      <c r="A94" s="7" t="s">
        <v>123</v>
      </c>
      <c r="B94" s="2">
        <v>65</v>
      </c>
      <c r="C94" s="4">
        <f t="shared" si="11"/>
        <v>2.785195443591651</v>
      </c>
      <c r="D94" s="2">
        <v>0</v>
      </c>
      <c r="E94" s="4">
        <f t="shared" si="12"/>
        <v>0</v>
      </c>
      <c r="F94" s="5">
        <v>100</v>
      </c>
      <c r="G94" s="2">
        <v>44</v>
      </c>
      <c r="H94" s="4">
        <f t="shared" si="13"/>
        <v>12.722977408040343</v>
      </c>
      <c r="I94" s="2">
        <v>0</v>
      </c>
      <c r="J94" s="4">
        <f t="shared" si="10"/>
        <v>0</v>
      </c>
      <c r="K94" s="5">
        <v>100</v>
      </c>
    </row>
    <row r="95" spans="1:11" ht="22.5">
      <c r="A95" s="7" t="s">
        <v>124</v>
      </c>
      <c r="B95" s="2">
        <v>4</v>
      </c>
      <c r="C95" s="4">
        <f t="shared" si="11"/>
        <v>0.17139664268256313</v>
      </c>
      <c r="D95" s="2">
        <v>0</v>
      </c>
      <c r="E95" s="4">
        <f t="shared" si="12"/>
        <v>0</v>
      </c>
      <c r="F95" s="5">
        <v>100</v>
      </c>
      <c r="G95" s="2">
        <v>1</v>
      </c>
      <c r="H95" s="4">
        <f t="shared" si="13"/>
        <v>0.28915857745546236</v>
      </c>
      <c r="I95" s="2">
        <v>0</v>
      </c>
      <c r="J95" s="4">
        <f t="shared" si="10"/>
        <v>0</v>
      </c>
      <c r="K95" s="5">
        <v>100</v>
      </c>
    </row>
    <row r="96" spans="1:11" ht="15">
      <c r="A96" s="3" t="s">
        <v>99</v>
      </c>
      <c r="B96" s="2">
        <v>0</v>
      </c>
      <c r="C96" s="4">
        <f t="shared" si="11"/>
        <v>0</v>
      </c>
      <c r="D96" s="2">
        <v>0</v>
      </c>
      <c r="E96" s="4">
        <f t="shared" si="12"/>
        <v>0</v>
      </c>
      <c r="F96" s="5">
        <v>0</v>
      </c>
      <c r="G96" s="2">
        <v>0</v>
      </c>
      <c r="H96" s="4">
        <f t="shared" si="13"/>
        <v>0</v>
      </c>
      <c r="I96" s="2">
        <v>0</v>
      </c>
      <c r="J96" s="4">
        <f t="shared" si="10"/>
        <v>0</v>
      </c>
      <c r="K96" s="5">
        <v>0</v>
      </c>
    </row>
    <row r="97" spans="1:11" ht="15">
      <c r="A97" s="3" t="s">
        <v>100</v>
      </c>
      <c r="B97" s="2">
        <v>17</v>
      </c>
      <c r="C97" s="4">
        <f t="shared" si="11"/>
        <v>0.7284357314008933</v>
      </c>
      <c r="D97" s="2">
        <v>12</v>
      </c>
      <c r="E97" s="4">
        <f t="shared" si="12"/>
        <v>0.5138288470365777</v>
      </c>
      <c r="F97" s="5">
        <f t="shared" si="14"/>
        <v>41.76621954995812</v>
      </c>
      <c r="G97" s="2">
        <v>7</v>
      </c>
      <c r="H97" s="4">
        <f t="shared" si="13"/>
        <v>2.0241100421882363</v>
      </c>
      <c r="I97" s="2">
        <v>1</v>
      </c>
      <c r="J97" s="4">
        <f t="shared" si="10"/>
        <v>0.29290553503589556</v>
      </c>
      <c r="K97" s="5">
        <f>(H97*100/J97)-100</f>
        <v>591.0453371733591</v>
      </c>
    </row>
    <row r="98" spans="1:11" s="6" customFormat="1" ht="30.75" customHeight="1">
      <c r="A98" s="7" t="s">
        <v>121</v>
      </c>
      <c r="B98" s="2">
        <v>0</v>
      </c>
      <c r="C98" s="4">
        <f t="shared" si="11"/>
        <v>0</v>
      </c>
      <c r="D98" s="2">
        <v>1</v>
      </c>
      <c r="E98" s="4">
        <f t="shared" si="12"/>
        <v>0.04281907058638148</v>
      </c>
      <c r="F98" s="5">
        <v>-100</v>
      </c>
      <c r="G98" s="2">
        <v>0</v>
      </c>
      <c r="H98" s="4">
        <f t="shared" si="13"/>
        <v>0</v>
      </c>
      <c r="I98" s="2">
        <v>1</v>
      </c>
      <c r="J98" s="4">
        <f t="shared" si="10"/>
        <v>0.29290553503589556</v>
      </c>
      <c r="K98" s="5">
        <v>-100</v>
      </c>
    </row>
    <row r="99" spans="1:11" s="6" customFormat="1" ht="15">
      <c r="A99" s="3" t="s">
        <v>32</v>
      </c>
      <c r="B99" s="2">
        <v>250</v>
      </c>
      <c r="C99" s="4">
        <f t="shared" si="11"/>
        <v>10.712290167660196</v>
      </c>
      <c r="D99" s="2">
        <v>250</v>
      </c>
      <c r="E99" s="4">
        <f t="shared" si="12"/>
        <v>10.70476764659537</v>
      </c>
      <c r="F99" s="5">
        <f>(C99*100/E99)-100</f>
        <v>0.07027262349986074</v>
      </c>
      <c r="G99" s="2">
        <v>226</v>
      </c>
      <c r="H99" s="4">
        <f t="shared" si="13"/>
        <v>65.3498385049345</v>
      </c>
      <c r="I99" s="2">
        <v>226</v>
      </c>
      <c r="J99" s="4">
        <f t="shared" si="10"/>
        <v>66.1966509181124</v>
      </c>
      <c r="K99" s="5">
        <f>(H99*100/J99)-100</f>
        <v>-1.279237546662955</v>
      </c>
    </row>
    <row r="100" spans="1:11" s="6" customFormat="1" ht="15">
      <c r="A100" s="3" t="s">
        <v>33</v>
      </c>
      <c r="B100" s="2">
        <v>51</v>
      </c>
      <c r="C100" s="4">
        <f t="shared" si="11"/>
        <v>2.18530719420268</v>
      </c>
      <c r="D100" s="2">
        <v>49</v>
      </c>
      <c r="E100" s="4">
        <f t="shared" si="12"/>
        <v>2.0981344587326927</v>
      </c>
      <c r="F100" s="5">
        <f>(C100*100/E100)-100</f>
        <v>4.154773546908004</v>
      </c>
      <c r="G100" s="2">
        <v>17</v>
      </c>
      <c r="H100" s="4">
        <f t="shared" si="13"/>
        <v>4.91569581674286</v>
      </c>
      <c r="I100" s="2">
        <v>20</v>
      </c>
      <c r="J100" s="4">
        <f t="shared" si="10"/>
        <v>5.858110700717911</v>
      </c>
      <c r="K100" s="5">
        <f>(H100*100/J100)-100</f>
        <v>-16.087351914663515</v>
      </c>
    </row>
    <row r="101" spans="1:11" s="6" customFormat="1" ht="15">
      <c r="A101" s="3" t="s">
        <v>34</v>
      </c>
      <c r="B101" s="2">
        <v>1</v>
      </c>
      <c r="C101" s="4">
        <f t="shared" si="11"/>
        <v>0.04284916067064078</v>
      </c>
      <c r="D101" s="2">
        <v>2</v>
      </c>
      <c r="E101" s="4">
        <f t="shared" si="12"/>
        <v>0.08563814117276296</v>
      </c>
      <c r="F101" s="5">
        <f>(C101*100/E101)-100</f>
        <v>-49.96486368825007</v>
      </c>
      <c r="G101" s="2">
        <v>1</v>
      </c>
      <c r="H101" s="4">
        <f t="shared" si="13"/>
        <v>0.28915857745546236</v>
      </c>
      <c r="I101" s="2">
        <v>0</v>
      </c>
      <c r="J101" s="4">
        <f t="shared" si="10"/>
        <v>0</v>
      </c>
      <c r="K101" s="5">
        <v>100</v>
      </c>
    </row>
    <row r="102" spans="1:11" s="6" customFormat="1" ht="15">
      <c r="A102" s="3" t="s">
        <v>118</v>
      </c>
      <c r="B102" s="2">
        <v>0</v>
      </c>
      <c r="C102" s="4">
        <f t="shared" si="11"/>
        <v>0</v>
      </c>
      <c r="D102" s="2">
        <v>0</v>
      </c>
      <c r="E102" s="4">
        <f t="shared" si="12"/>
        <v>0</v>
      </c>
      <c r="F102" s="5">
        <v>0</v>
      </c>
      <c r="G102" s="2">
        <v>0</v>
      </c>
      <c r="H102" s="4">
        <f t="shared" si="13"/>
        <v>0</v>
      </c>
      <c r="I102" s="2">
        <v>0</v>
      </c>
      <c r="J102" s="4">
        <f t="shared" si="10"/>
        <v>0</v>
      </c>
      <c r="K102" s="5">
        <v>0</v>
      </c>
    </row>
    <row r="103" spans="1:11" s="6" customFormat="1" ht="15">
      <c r="A103" s="3" t="s">
        <v>35</v>
      </c>
      <c r="B103" s="2">
        <v>1</v>
      </c>
      <c r="C103" s="4">
        <f t="shared" si="11"/>
        <v>0.04284916067064078</v>
      </c>
      <c r="D103" s="2">
        <v>0</v>
      </c>
      <c r="E103" s="4">
        <f t="shared" si="12"/>
        <v>0</v>
      </c>
      <c r="F103" s="5">
        <v>100</v>
      </c>
      <c r="G103" s="2">
        <v>0</v>
      </c>
      <c r="H103" s="4">
        <f t="shared" si="13"/>
        <v>0</v>
      </c>
      <c r="I103" s="2">
        <v>0</v>
      </c>
      <c r="J103" s="4">
        <f t="shared" si="10"/>
        <v>0</v>
      </c>
      <c r="K103" s="8">
        <v>0</v>
      </c>
    </row>
    <row r="104" spans="1:11" s="6" customFormat="1" ht="15">
      <c r="A104" s="3" t="s">
        <v>36</v>
      </c>
      <c r="B104" s="2">
        <v>0</v>
      </c>
      <c r="C104" s="4">
        <f t="shared" si="11"/>
        <v>0</v>
      </c>
      <c r="D104" s="2">
        <v>0</v>
      </c>
      <c r="E104" s="4">
        <f t="shared" si="12"/>
        <v>0</v>
      </c>
      <c r="F104" s="5">
        <v>0</v>
      </c>
      <c r="G104" s="2">
        <v>0</v>
      </c>
      <c r="H104" s="4">
        <f t="shared" si="13"/>
        <v>0</v>
      </c>
      <c r="I104" s="2">
        <v>0</v>
      </c>
      <c r="J104" s="4">
        <f t="shared" si="10"/>
        <v>0</v>
      </c>
      <c r="K104" s="8">
        <v>0</v>
      </c>
    </row>
    <row r="105" spans="1:11" s="6" customFormat="1" ht="15">
      <c r="A105" s="3" t="s">
        <v>101</v>
      </c>
      <c r="B105" s="2">
        <v>0</v>
      </c>
      <c r="C105" s="4">
        <f t="shared" si="11"/>
        <v>0</v>
      </c>
      <c r="D105" s="2">
        <v>0</v>
      </c>
      <c r="E105" s="4">
        <f t="shared" si="12"/>
        <v>0</v>
      </c>
      <c r="F105" s="5">
        <v>0</v>
      </c>
      <c r="G105" s="2">
        <v>0</v>
      </c>
      <c r="H105" s="4">
        <f t="shared" si="13"/>
        <v>0</v>
      </c>
      <c r="I105" s="2">
        <v>0</v>
      </c>
      <c r="J105" s="4">
        <f t="shared" si="10"/>
        <v>0</v>
      </c>
      <c r="K105" s="5">
        <v>0</v>
      </c>
    </row>
    <row r="106" spans="1:11" s="6" customFormat="1" ht="15">
      <c r="A106" s="3" t="s">
        <v>37</v>
      </c>
      <c r="B106" s="2">
        <v>76</v>
      </c>
      <c r="C106" s="4">
        <f t="shared" si="11"/>
        <v>3.2565362109686995</v>
      </c>
      <c r="D106" s="2">
        <v>74</v>
      </c>
      <c r="E106" s="4">
        <f t="shared" si="12"/>
        <v>3.1686112233922294</v>
      </c>
      <c r="F106" s="5">
        <f>(C106*100/E106)-100</f>
        <v>2.7748745862971447</v>
      </c>
      <c r="G106" s="2">
        <v>61</v>
      </c>
      <c r="H106" s="4">
        <f t="shared" si="13"/>
        <v>17.638673224783204</v>
      </c>
      <c r="I106" s="2">
        <v>61</v>
      </c>
      <c r="J106" s="4">
        <f t="shared" si="10"/>
        <v>17.86723763718963</v>
      </c>
      <c r="K106" s="5">
        <f>(H106*100/J106)-100</f>
        <v>-1.279237546662955</v>
      </c>
    </row>
    <row r="107" spans="1:11" s="6" customFormat="1" ht="15">
      <c r="A107" s="3" t="s">
        <v>38</v>
      </c>
      <c r="B107" s="2">
        <v>0</v>
      </c>
      <c r="C107" s="4">
        <f t="shared" si="11"/>
        <v>0</v>
      </c>
      <c r="D107" s="2">
        <v>0</v>
      </c>
      <c r="E107" s="4">
        <f t="shared" si="12"/>
        <v>0</v>
      </c>
      <c r="F107" s="5">
        <v>0</v>
      </c>
      <c r="G107" s="2">
        <v>0</v>
      </c>
      <c r="H107" s="4">
        <f t="shared" si="13"/>
        <v>0</v>
      </c>
      <c r="I107" s="2">
        <v>0</v>
      </c>
      <c r="J107" s="4">
        <f t="shared" si="10"/>
        <v>0</v>
      </c>
      <c r="K107" s="8">
        <v>0</v>
      </c>
    </row>
    <row r="108" spans="1:11" s="6" customFormat="1" ht="15">
      <c r="A108" s="3" t="s">
        <v>39</v>
      </c>
      <c r="B108" s="2">
        <v>1</v>
      </c>
      <c r="C108" s="4">
        <f t="shared" si="11"/>
        <v>0.04284916067064078</v>
      </c>
      <c r="D108" s="2">
        <v>1</v>
      </c>
      <c r="E108" s="4">
        <f t="shared" si="12"/>
        <v>0.04281907058638148</v>
      </c>
      <c r="F108" s="5">
        <v>100</v>
      </c>
      <c r="G108" s="2">
        <v>0</v>
      </c>
      <c r="H108" s="4">
        <f t="shared" si="13"/>
        <v>0</v>
      </c>
      <c r="I108" s="2">
        <v>0</v>
      </c>
      <c r="J108" s="4">
        <f t="shared" si="10"/>
        <v>0</v>
      </c>
      <c r="K108" s="5">
        <v>0</v>
      </c>
    </row>
    <row r="109" spans="1:11" s="6" customFormat="1" ht="15">
      <c r="A109" s="3" t="s">
        <v>40</v>
      </c>
      <c r="B109" s="2">
        <v>0</v>
      </c>
      <c r="C109" s="4">
        <f t="shared" si="11"/>
        <v>0</v>
      </c>
      <c r="D109" s="2">
        <v>0</v>
      </c>
      <c r="E109" s="4">
        <f t="shared" si="12"/>
        <v>0</v>
      </c>
      <c r="F109" s="8">
        <v>0</v>
      </c>
      <c r="G109" s="2">
        <v>0</v>
      </c>
      <c r="H109" s="4">
        <f t="shared" si="13"/>
        <v>0</v>
      </c>
      <c r="I109" s="2">
        <v>0</v>
      </c>
      <c r="J109" s="4">
        <f t="shared" si="10"/>
        <v>0</v>
      </c>
      <c r="K109" s="8">
        <v>0</v>
      </c>
    </row>
    <row r="110" spans="1:11" s="6" customFormat="1" ht="15">
      <c r="A110" s="3" t="s">
        <v>102</v>
      </c>
      <c r="B110" s="2">
        <v>0</v>
      </c>
      <c r="C110" s="4">
        <f t="shared" si="11"/>
        <v>0</v>
      </c>
      <c r="D110" s="2">
        <v>0</v>
      </c>
      <c r="E110" s="4">
        <f t="shared" si="12"/>
        <v>0</v>
      </c>
      <c r="F110" s="5">
        <v>0</v>
      </c>
      <c r="G110" s="2">
        <v>0</v>
      </c>
      <c r="H110" s="4">
        <f t="shared" si="13"/>
        <v>0</v>
      </c>
      <c r="I110" s="2">
        <v>0</v>
      </c>
      <c r="J110" s="4">
        <f t="shared" si="10"/>
        <v>0</v>
      </c>
      <c r="K110" s="5">
        <v>0</v>
      </c>
    </row>
    <row r="111" spans="1:11" s="6" customFormat="1" ht="15">
      <c r="A111" s="3" t="s">
        <v>41</v>
      </c>
      <c r="B111" s="2">
        <v>16</v>
      </c>
      <c r="C111" s="4">
        <f t="shared" si="11"/>
        <v>0.6855865707302525</v>
      </c>
      <c r="D111" s="2">
        <v>19</v>
      </c>
      <c r="E111" s="4">
        <f t="shared" si="12"/>
        <v>0.8135623411412481</v>
      </c>
      <c r="F111" s="5">
        <f>(C111*100/E111)-100</f>
        <v>-15.73029673810538</v>
      </c>
      <c r="G111" s="2">
        <v>6</v>
      </c>
      <c r="H111" s="4">
        <f t="shared" si="13"/>
        <v>1.7349514647327742</v>
      </c>
      <c r="I111" s="2">
        <v>10</v>
      </c>
      <c r="J111" s="4">
        <f t="shared" si="10"/>
        <v>2.9290553503589556</v>
      </c>
      <c r="K111" s="5">
        <f>(H111*100/J111)-100</f>
        <v>-40.76754252799777</v>
      </c>
    </row>
    <row r="112" spans="1:11" s="6" customFormat="1" ht="15">
      <c r="A112" s="3" t="s">
        <v>42</v>
      </c>
      <c r="B112" s="2">
        <v>1</v>
      </c>
      <c r="C112" s="4">
        <f t="shared" si="11"/>
        <v>0.04284916067064078</v>
      </c>
      <c r="D112" s="2">
        <v>0</v>
      </c>
      <c r="E112" s="4">
        <f t="shared" si="12"/>
        <v>0</v>
      </c>
      <c r="F112" s="5">
        <v>100</v>
      </c>
      <c r="G112" s="2">
        <v>1</v>
      </c>
      <c r="H112" s="4">
        <f t="shared" si="13"/>
        <v>0.28915857745546236</v>
      </c>
      <c r="I112" s="2">
        <v>0</v>
      </c>
      <c r="J112" s="4">
        <f t="shared" si="10"/>
        <v>0</v>
      </c>
      <c r="K112" s="5">
        <v>100</v>
      </c>
    </row>
    <row r="113" spans="1:11" s="6" customFormat="1" ht="15">
      <c r="A113" s="3" t="s">
        <v>43</v>
      </c>
      <c r="B113" s="2">
        <v>818</v>
      </c>
      <c r="C113" s="4">
        <f t="shared" si="11"/>
        <v>35.050613428584164</v>
      </c>
      <c r="D113" s="2">
        <v>777</v>
      </c>
      <c r="E113" s="4">
        <f t="shared" si="12"/>
        <v>33.27041784561841</v>
      </c>
      <c r="F113" s="5">
        <f>(C113*100/E113)-100</f>
        <v>5.350685979437429</v>
      </c>
      <c r="G113" s="2">
        <v>775</v>
      </c>
      <c r="H113" s="4">
        <f t="shared" si="13"/>
        <v>224.09789752798332</v>
      </c>
      <c r="I113" s="2">
        <v>741</v>
      </c>
      <c r="J113" s="4">
        <f t="shared" si="10"/>
        <v>217.0430014615986</v>
      </c>
      <c r="K113" s="5">
        <f>(H113*100/J113)-100</f>
        <v>3.250460055784359</v>
      </c>
    </row>
    <row r="114" spans="1:11" s="6" customFormat="1" ht="15">
      <c r="A114" s="3" t="s">
        <v>44</v>
      </c>
      <c r="B114" s="2">
        <v>0</v>
      </c>
      <c r="C114" s="4">
        <f t="shared" si="11"/>
        <v>0</v>
      </c>
      <c r="D114" s="2">
        <v>0</v>
      </c>
      <c r="E114" s="4">
        <f t="shared" si="12"/>
        <v>0</v>
      </c>
      <c r="F114" s="5">
        <v>0</v>
      </c>
      <c r="G114" s="2">
        <v>0</v>
      </c>
      <c r="H114" s="4">
        <f t="shared" si="13"/>
        <v>0</v>
      </c>
      <c r="I114" s="2">
        <v>0</v>
      </c>
      <c r="J114" s="4">
        <f t="shared" si="10"/>
        <v>0</v>
      </c>
      <c r="K114" s="5">
        <v>0</v>
      </c>
    </row>
    <row r="115" spans="1:11" s="6" customFormat="1" ht="15">
      <c r="A115" s="3" t="s">
        <v>45</v>
      </c>
      <c r="B115" s="2">
        <v>4</v>
      </c>
      <c r="C115" s="4">
        <f t="shared" si="11"/>
        <v>0.17139664268256313</v>
      </c>
      <c r="D115" s="2">
        <v>2</v>
      </c>
      <c r="E115" s="4">
        <f t="shared" si="12"/>
        <v>0.08563814117276296</v>
      </c>
      <c r="F115" s="5">
        <f>(C115*100/E115)-100</f>
        <v>100.14054524699972</v>
      </c>
      <c r="G115" s="2">
        <v>2</v>
      </c>
      <c r="H115" s="4">
        <f t="shared" si="13"/>
        <v>0.5783171549109247</v>
      </c>
      <c r="I115" s="2">
        <v>2</v>
      </c>
      <c r="J115" s="4">
        <f t="shared" si="10"/>
        <v>0.5858110700717911</v>
      </c>
      <c r="K115" s="5">
        <v>0</v>
      </c>
    </row>
    <row r="116" spans="1:11" s="6" customFormat="1" ht="15">
      <c r="A116" s="3" t="s">
        <v>46</v>
      </c>
      <c r="B116" s="2">
        <v>1</v>
      </c>
      <c r="C116" s="4">
        <f t="shared" si="11"/>
        <v>0.04284916067064078</v>
      </c>
      <c r="D116" s="2">
        <v>1</v>
      </c>
      <c r="E116" s="4">
        <f t="shared" si="12"/>
        <v>0.04281907058638148</v>
      </c>
      <c r="F116" s="5">
        <v>0</v>
      </c>
      <c r="G116" s="2">
        <v>0</v>
      </c>
      <c r="H116" s="4">
        <f t="shared" si="13"/>
        <v>0</v>
      </c>
      <c r="I116" s="2">
        <v>0</v>
      </c>
      <c r="J116" s="4">
        <f t="shared" si="10"/>
        <v>0</v>
      </c>
      <c r="K116" s="8">
        <v>0</v>
      </c>
    </row>
    <row r="117" spans="1:11" s="6" customFormat="1" ht="15">
      <c r="A117" s="3" t="s">
        <v>47</v>
      </c>
      <c r="B117" s="2">
        <v>0</v>
      </c>
      <c r="C117" s="4">
        <f t="shared" si="11"/>
        <v>0</v>
      </c>
      <c r="D117" s="2">
        <v>1</v>
      </c>
      <c r="E117" s="4">
        <f t="shared" si="12"/>
        <v>0.04281907058638148</v>
      </c>
      <c r="F117" s="5">
        <v>-100</v>
      </c>
      <c r="G117" s="2">
        <v>0</v>
      </c>
      <c r="H117" s="4">
        <f t="shared" si="13"/>
        <v>0</v>
      </c>
      <c r="I117" s="2">
        <v>0</v>
      </c>
      <c r="J117" s="4">
        <f t="shared" si="10"/>
        <v>0</v>
      </c>
      <c r="K117" s="5">
        <v>0</v>
      </c>
    </row>
    <row r="118" spans="1:11" s="6" customFormat="1" ht="15">
      <c r="A118" s="3" t="s">
        <v>48</v>
      </c>
      <c r="B118" s="2">
        <v>0</v>
      </c>
      <c r="C118" s="4">
        <f t="shared" si="11"/>
        <v>0</v>
      </c>
      <c r="D118" s="2">
        <v>0</v>
      </c>
      <c r="E118" s="4">
        <f t="shared" si="12"/>
        <v>0</v>
      </c>
      <c r="F118" s="5">
        <v>0</v>
      </c>
      <c r="G118" s="2">
        <v>0</v>
      </c>
      <c r="H118" s="4">
        <f t="shared" si="13"/>
        <v>0</v>
      </c>
      <c r="I118" s="2">
        <v>0</v>
      </c>
      <c r="J118" s="4">
        <f t="shared" si="10"/>
        <v>0</v>
      </c>
      <c r="K118" s="5">
        <v>0</v>
      </c>
    </row>
    <row r="119" spans="1:11" s="6" customFormat="1" ht="15">
      <c r="A119" s="3" t="s">
        <v>114</v>
      </c>
      <c r="B119" s="2">
        <v>0</v>
      </c>
      <c r="C119" s="4">
        <f t="shared" si="11"/>
        <v>0</v>
      </c>
      <c r="D119" s="2">
        <v>1</v>
      </c>
      <c r="E119" s="4">
        <f t="shared" si="12"/>
        <v>0.04281907058638148</v>
      </c>
      <c r="F119" s="5">
        <v>-100</v>
      </c>
      <c r="G119" s="2">
        <v>0</v>
      </c>
      <c r="H119" s="4">
        <f t="shared" si="13"/>
        <v>0</v>
      </c>
      <c r="I119" s="2">
        <v>0</v>
      </c>
      <c r="J119" s="4">
        <f t="shared" si="10"/>
        <v>0</v>
      </c>
      <c r="K119" s="8">
        <v>0</v>
      </c>
    </row>
    <row r="120" spans="1:11" s="6" customFormat="1" ht="15">
      <c r="A120" s="3" t="s">
        <v>49</v>
      </c>
      <c r="B120" s="2">
        <v>1</v>
      </c>
      <c r="C120" s="4">
        <f t="shared" si="11"/>
        <v>0.04284916067064078</v>
      </c>
      <c r="D120" s="2">
        <v>1</v>
      </c>
      <c r="E120" s="4">
        <f t="shared" si="12"/>
        <v>0.04281907058638148</v>
      </c>
      <c r="F120" s="5">
        <v>0</v>
      </c>
      <c r="G120" s="2">
        <v>0</v>
      </c>
      <c r="H120" s="4">
        <f t="shared" si="13"/>
        <v>0</v>
      </c>
      <c r="I120" s="2">
        <v>0</v>
      </c>
      <c r="J120" s="4">
        <f t="shared" si="10"/>
        <v>0</v>
      </c>
      <c r="K120" s="8">
        <v>0</v>
      </c>
    </row>
    <row r="121" spans="1:11" s="6" customFormat="1" ht="15">
      <c r="A121" s="3" t="s">
        <v>50</v>
      </c>
      <c r="B121" s="2">
        <v>1</v>
      </c>
      <c r="C121" s="4">
        <f t="shared" si="11"/>
        <v>0.04284916067064078</v>
      </c>
      <c r="D121" s="2">
        <v>2</v>
      </c>
      <c r="E121" s="4">
        <f t="shared" si="12"/>
        <v>0.08563814117276296</v>
      </c>
      <c r="F121" s="5">
        <f>(C121*100/E121)-100</f>
        <v>-49.96486368825007</v>
      </c>
      <c r="G121" s="2">
        <v>1</v>
      </c>
      <c r="H121" s="4">
        <f t="shared" si="13"/>
        <v>0.28915857745546236</v>
      </c>
      <c r="I121" s="2">
        <v>0</v>
      </c>
      <c r="J121" s="4">
        <f t="shared" si="10"/>
        <v>0</v>
      </c>
      <c r="K121" s="5">
        <v>100</v>
      </c>
    </row>
    <row r="122" spans="1:11" s="6" customFormat="1" ht="15">
      <c r="A122" s="3" t="s">
        <v>51</v>
      </c>
      <c r="B122" s="2">
        <v>1</v>
      </c>
      <c r="C122" s="4">
        <f t="shared" si="11"/>
        <v>0.04284916067064078</v>
      </c>
      <c r="D122" s="2">
        <v>4</v>
      </c>
      <c r="E122" s="4">
        <f t="shared" si="12"/>
        <v>0.17127628234552592</v>
      </c>
      <c r="F122" s="5">
        <f>(C122*100/E122)-100</f>
        <v>-74.98243184412503</v>
      </c>
      <c r="G122" s="2">
        <v>0</v>
      </c>
      <c r="H122" s="4">
        <f t="shared" si="13"/>
        <v>0</v>
      </c>
      <c r="I122" s="2">
        <v>1</v>
      </c>
      <c r="J122" s="4">
        <f t="shared" si="10"/>
        <v>0.29290553503589556</v>
      </c>
      <c r="K122" s="8">
        <v>-100</v>
      </c>
    </row>
    <row r="123" spans="1:11" s="6" customFormat="1" ht="15">
      <c r="A123" s="3" t="s">
        <v>52</v>
      </c>
      <c r="B123" s="2">
        <v>0</v>
      </c>
      <c r="C123" s="4">
        <f t="shared" si="11"/>
        <v>0</v>
      </c>
      <c r="D123" s="2">
        <v>0</v>
      </c>
      <c r="E123" s="4">
        <f t="shared" si="12"/>
        <v>0</v>
      </c>
      <c r="F123" s="5">
        <v>0</v>
      </c>
      <c r="G123" s="2">
        <v>0</v>
      </c>
      <c r="H123" s="4">
        <f t="shared" si="13"/>
        <v>0</v>
      </c>
      <c r="I123" s="2">
        <v>0</v>
      </c>
      <c r="J123" s="4">
        <f t="shared" si="10"/>
        <v>0</v>
      </c>
      <c r="K123" s="8">
        <v>0</v>
      </c>
    </row>
    <row r="124" spans="1:11" s="6" customFormat="1" ht="15">
      <c r="A124" s="3" t="s">
        <v>103</v>
      </c>
      <c r="B124" s="9">
        <v>0</v>
      </c>
      <c r="C124" s="4">
        <f t="shared" si="11"/>
        <v>0</v>
      </c>
      <c r="D124" s="9">
        <v>0</v>
      </c>
      <c r="E124" s="4">
        <f t="shared" si="12"/>
        <v>0</v>
      </c>
      <c r="F124" s="5">
        <v>0</v>
      </c>
      <c r="G124" s="9">
        <v>0</v>
      </c>
      <c r="H124" s="4">
        <f t="shared" si="13"/>
        <v>0</v>
      </c>
      <c r="I124" s="9">
        <v>0</v>
      </c>
      <c r="J124" s="4">
        <f t="shared" si="10"/>
        <v>0</v>
      </c>
      <c r="K124" s="5">
        <v>0</v>
      </c>
    </row>
    <row r="125" spans="3:8" ht="15">
      <c r="C125" s="1"/>
      <c r="H125" s="1"/>
    </row>
    <row r="126" ht="15">
      <c r="H126" s="1"/>
    </row>
  </sheetData>
  <sheetProtection/>
  <mergeCells count="10">
    <mergeCell ref="G2:J2"/>
    <mergeCell ref="K2:K4"/>
    <mergeCell ref="G3:H3"/>
    <mergeCell ref="I3:J3"/>
    <mergeCell ref="A1:F1"/>
    <mergeCell ref="F2:F4"/>
    <mergeCell ref="B3:C3"/>
    <mergeCell ref="D3:E3"/>
    <mergeCell ref="B2:E2"/>
    <mergeCell ref="A2:A4"/>
  </mergeCells>
  <printOptions/>
  <pageMargins left="0" right="0" top="0" bottom="0" header="0" footer="0"/>
  <pageSetup horizontalDpi="600" verticalDpi="600" orientation="portrait" paperSize="9" scale="95" r:id="rId1"/>
  <rowBreaks count="2" manualBreakCount="2">
    <brk id="39" max="1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oon1</cp:lastModifiedBy>
  <cp:lastPrinted>2019-07-12T07:41:23Z</cp:lastPrinted>
  <dcterms:created xsi:type="dcterms:W3CDTF">2010-12-01T10:49:57Z</dcterms:created>
  <dcterms:modified xsi:type="dcterms:W3CDTF">2019-07-15T13:17:59Z</dcterms:modified>
  <cp:category/>
  <cp:version/>
  <cp:contentType/>
  <cp:contentStatus/>
</cp:coreProperties>
</file>