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2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<sst xmlns="http://schemas.openxmlformats.org/spreadsheetml/2006/main" count="136" uniqueCount="129">
  <si>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</si>
  <si>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</si>
  <si>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</si>
  <si>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</si>
  <si>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</si>
  <si>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</si>
  <si>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</si>
  <si>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</si>
  <si>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</si>
  <si>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</si>
  <si>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</si>
  <si>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</si>
  <si>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</si>
  <si>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</si>
  <si>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</si>
  <si>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</si>
  <si>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</si>
  <si>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</si>
  <si>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</si>
  <si>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</si>
  <si>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</si>
  <si>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</si>
  <si>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</si>
  <si>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</si>
  <si>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</si>
  <si>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</si>
  <si>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</si>
  <si>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</si>
  <si>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</si>
  <si>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</si>
  <si>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</si>
  <si>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</si>
  <si>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</si>
  <si>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</si>
  <si>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</si>
  <si>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</si>
  <si>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</si>
  <si>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</si>
  <si>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</si>
  <si>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</si>
  <si>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</si>
  <si>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</si>
  <si>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</si>
  <si>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</si>
  <si>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</si>
  <si>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</si>
  <si>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</si>
  <si>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</si>
  <si>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</si>
  <si>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</si>
  <si>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</si>
  <si>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</si>
  <si>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</si>
  <si>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</si>
  <si>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</si>
  <si>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</si>
  <si>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</si>
  <si>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</si>
  <si>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</si>
  <si>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</si>
  <si>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</si>
  <si>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</si>
  <si>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</si>
  <si>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</si>
  <si>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</si>
  <si>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</si>
  <si>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</si>
  <si>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</si>
  <si>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</si>
  <si>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</si>
  <si>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</si>
  <si>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</si>
  <si>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</si>
  <si>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</si>
  <si>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</si>
  <si>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</si>
  <si>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</si>
  <si>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</si>
  <si>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</si>
  <si>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</si>
  <si>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</si>
  <si>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</si>
  <si>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</si>
  <si>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</si>
  <si>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</si>
  <si>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Паротит эпидемический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</si>
  <si>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</si>
  <si>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</si>
  <si>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</si>
  <si>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</si>
  <si>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</si>
  <si>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</si>
  <si>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</si>
  <si>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</si>
  <si>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</si>
  <si>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</si>
  <si>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</si>
  <si>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</si>
  <si>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</si>
  <si>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</si>
  <si>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</si>
  <si>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</si>
  <si>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</si>
  <si>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</si>
  <si>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</si>
  <si>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</si>
  <si>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</si>
  <si>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</si>
  <si>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</si>
  <si>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</si>
  <si>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</si>
  <si>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</si>
  <si>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</si>
  <si>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</si>
  <si>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</si>
  <si>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</si>
  <si>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</si>
  <si>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</si>
  <si>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</si>
  <si>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</si>
  <si>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Брюшной тиф</t>
  </si>
  <si>
    <t>Микоплазма пневмония</t>
  </si>
  <si>
    <t>Пневмонии, вызванные хламидиями</t>
  </si>
  <si>
    <t>Опоясывающий лишай</t>
  </si>
  <si>
    <t>Информационный бюллетень январь - октябрь  2020г.</t>
  </si>
  <si>
    <t>1 -10  2020</t>
  </si>
  <si>
    <t>1 - 10   2019</t>
  </si>
  <si>
    <t>1-10  2020</t>
  </si>
  <si>
    <t>1-10   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</si>
</sst>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72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38" fillId="0" borderId="14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3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4.25">
      <c r="E1" s="1"/>
    </row>
    <row r="2" ht="14.25">
      <c r="E2" s="1"/>
    </row>
    <row r="3" spans="1:256" ht="14.2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4.2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4.2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4.2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4.2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pane xSplit="1" ySplit="4" topLeftCell="B8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" sqref="G2:K4"/>
    </sheetView>
  </sheetViews>
  <sheetFormatPr defaultColWidth="9.140625" defaultRowHeight="15"/>
  <cols>
    <col min="1" max="1" width="20.7109375" style="0" customWidth="1"/>
    <col min="2" max="5" width="8.28125" style="0" customWidth="1"/>
    <col min="6" max="6" width="9.5742187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11" ht="14.25">
      <c r="A1" s="31" t="s">
        <v>124</v>
      </c>
      <c r="B1" s="31"/>
      <c r="C1" s="31"/>
      <c r="D1" s="31"/>
      <c r="E1" s="31"/>
      <c r="F1" s="31"/>
      <c r="G1" s="18"/>
      <c r="H1" s="18"/>
      <c r="I1" s="18"/>
      <c r="J1" s="18"/>
      <c r="K1" s="18"/>
    </row>
    <row r="2" spans="1:11" ht="14.25" customHeight="1">
      <c r="A2" s="30"/>
      <c r="B2" s="30" t="s">
        <v>1</v>
      </c>
      <c r="C2" s="30"/>
      <c r="D2" s="30"/>
      <c r="E2" s="30"/>
      <c r="F2" s="26" t="s">
        <v>113</v>
      </c>
      <c r="G2" s="30" t="s">
        <v>2</v>
      </c>
      <c r="H2" s="30"/>
      <c r="I2" s="30"/>
      <c r="J2" s="30"/>
      <c r="K2" s="26" t="s">
        <v>113</v>
      </c>
    </row>
    <row r="3" spans="1:11" ht="14.25">
      <c r="A3" s="30"/>
      <c r="B3" s="29" t="s">
        <v>125</v>
      </c>
      <c r="C3" s="30"/>
      <c r="D3" s="29" t="s">
        <v>126</v>
      </c>
      <c r="E3" s="30"/>
      <c r="F3" s="27"/>
      <c r="G3" s="29" t="s">
        <v>127</v>
      </c>
      <c r="H3" s="30"/>
      <c r="I3" s="29" t="s">
        <v>128</v>
      </c>
      <c r="J3" s="30"/>
      <c r="K3" s="27"/>
    </row>
    <row r="4" spans="1:11" ht="14.25">
      <c r="A4" s="30"/>
      <c r="B4" s="14" t="s">
        <v>53</v>
      </c>
      <c r="C4" s="14" t="s">
        <v>54</v>
      </c>
      <c r="D4" s="14" t="s">
        <v>53</v>
      </c>
      <c r="E4" s="14" t="s">
        <v>54</v>
      </c>
      <c r="F4" s="28"/>
      <c r="G4" s="14" t="s">
        <v>53</v>
      </c>
      <c r="H4" s="14" t="s">
        <v>54</v>
      </c>
      <c r="I4" s="14" t="s">
        <v>53</v>
      </c>
      <c r="J4" s="14" t="s">
        <v>54</v>
      </c>
      <c r="K4" s="28"/>
    </row>
    <row r="5" spans="1:11" ht="14.25">
      <c r="A5" s="15" t="s">
        <v>0</v>
      </c>
      <c r="B5" s="14">
        <v>340940</v>
      </c>
      <c r="C5" s="16">
        <f>B5*100000/2327821</f>
        <v>14646.31515911232</v>
      </c>
      <c r="D5" s="14">
        <v>193775</v>
      </c>
      <c r="E5" s="16">
        <f>D5*100000/2333768</f>
        <v>8303.096108953418</v>
      </c>
      <c r="F5" s="17">
        <f aca="true" t="shared" si="0" ref="F5:F17">(C5*100/E5)-100</f>
        <v>76.39582833828533</v>
      </c>
      <c r="G5" s="14">
        <v>154505</v>
      </c>
      <c r="H5" s="16">
        <f>G5*100000/348627</f>
        <v>44318.139444162385</v>
      </c>
      <c r="I5" s="14">
        <v>175095</v>
      </c>
      <c r="J5" s="16">
        <f>I5*100000/345831</f>
        <v>50630.22111956418</v>
      </c>
      <c r="K5" s="17">
        <f aca="true" t="shared" si="1" ref="K5:K16">(H5*100/J5)-100</f>
        <v>-12.467023717901</v>
      </c>
    </row>
    <row r="6" spans="1:11" ht="14.25">
      <c r="A6" s="15" t="s">
        <v>120</v>
      </c>
      <c r="B6" s="14">
        <v>0</v>
      </c>
      <c r="C6" s="16">
        <f aca="true" t="shared" si="2" ref="C6:C68">B6*100000/2327821</f>
        <v>0</v>
      </c>
      <c r="D6" s="14">
        <v>0</v>
      </c>
      <c r="E6" s="16">
        <f aca="true" t="shared" si="3" ref="E6:E68">D6*100000/2333768</f>
        <v>0</v>
      </c>
      <c r="F6" s="17">
        <v>0</v>
      </c>
      <c r="G6" s="14">
        <v>0</v>
      </c>
      <c r="H6" s="16">
        <f aca="true" t="shared" si="4" ref="H6:H68">G6*100000/348627</f>
        <v>0</v>
      </c>
      <c r="I6" s="14">
        <v>0</v>
      </c>
      <c r="J6" s="16">
        <f aca="true" t="shared" si="5" ref="J6:J68">I6*100000/345831</f>
        <v>0</v>
      </c>
      <c r="K6" s="17">
        <v>0</v>
      </c>
    </row>
    <row r="7" spans="1:12" ht="20.25">
      <c r="A7" s="19" t="s">
        <v>56</v>
      </c>
      <c r="B7" s="14">
        <v>4038</v>
      </c>
      <c r="C7" s="16">
        <f t="shared" si="2"/>
        <v>173.46694612687145</v>
      </c>
      <c r="D7" s="14">
        <v>7025</v>
      </c>
      <c r="E7" s="16">
        <f t="shared" si="3"/>
        <v>301.0153537112515</v>
      </c>
      <c r="F7" s="17">
        <f t="shared" si="0"/>
        <v>-42.372724850019004</v>
      </c>
      <c r="G7" s="14">
        <v>2855</v>
      </c>
      <c r="H7" s="16">
        <f t="shared" si="4"/>
        <v>818.9268186342423</v>
      </c>
      <c r="I7" s="14">
        <v>4774</v>
      </c>
      <c r="J7" s="16">
        <f t="shared" si="5"/>
        <v>1380.4430487723773</v>
      </c>
      <c r="K7" s="17">
        <f t="shared" si="1"/>
        <v>-40.67652270316326</v>
      </c>
      <c r="L7" s="18"/>
    </row>
    <row r="8" spans="1:11" ht="14.25">
      <c r="A8" s="15" t="s">
        <v>3</v>
      </c>
      <c r="B8" s="14">
        <v>263</v>
      </c>
      <c r="C8" s="16">
        <f t="shared" si="2"/>
        <v>11.298119571908664</v>
      </c>
      <c r="D8" s="14">
        <v>449</v>
      </c>
      <c r="E8" s="16">
        <f t="shared" si="3"/>
        <v>19.23927314111771</v>
      </c>
      <c r="F8" s="17">
        <f t="shared" si="0"/>
        <v>-41.27574628709545</v>
      </c>
      <c r="G8" s="14">
        <v>126</v>
      </c>
      <c r="H8" s="16">
        <f t="shared" si="4"/>
        <v>36.14177903604712</v>
      </c>
      <c r="I8" s="14">
        <v>200</v>
      </c>
      <c r="J8" s="16">
        <f t="shared" si="5"/>
        <v>57.83171549109247</v>
      </c>
      <c r="K8" s="17">
        <f t="shared" si="1"/>
        <v>-37.50526207092394</v>
      </c>
    </row>
    <row r="9" spans="1:11" ht="14.25">
      <c r="A9" s="15" t="s">
        <v>4</v>
      </c>
      <c r="B9" s="14">
        <v>62</v>
      </c>
      <c r="C9" s="16">
        <f t="shared" si="2"/>
        <v>2.663435032160978</v>
      </c>
      <c r="D9" s="14">
        <v>75</v>
      </c>
      <c r="E9" s="16">
        <f t="shared" si="3"/>
        <v>3.213687050298059</v>
      </c>
      <c r="F9" s="17">
        <f t="shared" si="0"/>
        <v>-17.122140691516506</v>
      </c>
      <c r="G9" s="14">
        <v>32</v>
      </c>
      <c r="H9" s="16">
        <f t="shared" si="4"/>
        <v>9.178864517091332</v>
      </c>
      <c r="I9" s="14">
        <v>42</v>
      </c>
      <c r="J9" s="16">
        <f t="shared" si="5"/>
        <v>12.144660253129418</v>
      </c>
      <c r="K9" s="17">
        <f t="shared" si="1"/>
        <v>-24.420573933090168</v>
      </c>
    </row>
    <row r="10" spans="1:11" ht="14.25">
      <c r="A10" s="15" t="s">
        <v>5</v>
      </c>
      <c r="B10" s="14">
        <v>22</v>
      </c>
      <c r="C10" s="16">
        <f t="shared" si="2"/>
        <v>0.9450898501216374</v>
      </c>
      <c r="D10" s="14">
        <v>26</v>
      </c>
      <c r="E10" s="16">
        <f t="shared" si="3"/>
        <v>1.1140781774366604</v>
      </c>
      <c r="F10" s="17">
        <f t="shared" si="0"/>
        <v>-15.168444256204879</v>
      </c>
      <c r="G10" s="14">
        <v>7</v>
      </c>
      <c r="H10" s="16">
        <f t="shared" si="4"/>
        <v>2.007876613113729</v>
      </c>
      <c r="I10" s="14">
        <v>11</v>
      </c>
      <c r="J10" s="16">
        <f t="shared" si="5"/>
        <v>3.1807443520100858</v>
      </c>
      <c r="K10" s="17">
        <f t="shared" si="1"/>
        <v>-36.87400209184236</v>
      </c>
    </row>
    <row r="11" spans="1:11" ht="14.25">
      <c r="A11" s="15" t="s">
        <v>6</v>
      </c>
      <c r="B11" s="14">
        <v>149</v>
      </c>
      <c r="C11" s="16">
        <f t="shared" si="2"/>
        <v>6.400835803096544</v>
      </c>
      <c r="D11" s="14">
        <v>297</v>
      </c>
      <c r="E11" s="16">
        <f t="shared" si="3"/>
        <v>12.726200719180312</v>
      </c>
      <c r="F11" s="17">
        <f t="shared" si="0"/>
        <v>-49.703482254137995</v>
      </c>
      <c r="G11" s="14">
        <v>80</v>
      </c>
      <c r="H11" s="16">
        <f t="shared" si="4"/>
        <v>22.94716129272833</v>
      </c>
      <c r="I11" s="14">
        <v>132</v>
      </c>
      <c r="J11" s="16">
        <f t="shared" si="5"/>
        <v>38.16893222412103</v>
      </c>
      <c r="K11" s="17">
        <f t="shared" si="1"/>
        <v>-39.88000199223082</v>
      </c>
    </row>
    <row r="12" spans="1:11" ht="14.25">
      <c r="A12" s="15" t="s">
        <v>57</v>
      </c>
      <c r="B12" s="14">
        <v>30</v>
      </c>
      <c r="C12" s="16">
        <f t="shared" si="2"/>
        <v>1.2887588865295054</v>
      </c>
      <c r="D12" s="14">
        <v>51</v>
      </c>
      <c r="E12" s="16">
        <f t="shared" si="3"/>
        <v>2.18530719420268</v>
      </c>
      <c r="F12" s="17">
        <f t="shared" si="0"/>
        <v>-41.02619119415312</v>
      </c>
      <c r="G12" s="14">
        <v>7</v>
      </c>
      <c r="H12" s="16">
        <f t="shared" si="4"/>
        <v>2.007876613113729</v>
      </c>
      <c r="I12" s="14">
        <v>15</v>
      </c>
      <c r="J12" s="16">
        <f t="shared" si="5"/>
        <v>4.337378661831935</v>
      </c>
      <c r="K12" s="17">
        <f t="shared" si="1"/>
        <v>-53.707601534017726</v>
      </c>
    </row>
    <row r="13" spans="1:11" ht="14.25">
      <c r="A13" s="15" t="s">
        <v>7</v>
      </c>
      <c r="B13" s="14">
        <v>6</v>
      </c>
      <c r="C13" s="16">
        <f t="shared" si="2"/>
        <v>0.2577517773059011</v>
      </c>
      <c r="D13" s="14">
        <v>19</v>
      </c>
      <c r="E13" s="16">
        <f t="shared" si="3"/>
        <v>0.8141340527421749</v>
      </c>
      <c r="F13" s="17">
        <f t="shared" si="0"/>
        <v>-68.3403763252822</v>
      </c>
      <c r="G13" s="14">
        <v>4</v>
      </c>
      <c r="H13" s="16">
        <f t="shared" si="4"/>
        <v>1.1473580646364165</v>
      </c>
      <c r="I13" s="14">
        <v>15</v>
      </c>
      <c r="J13" s="16">
        <f t="shared" si="5"/>
        <v>4.337378661831935</v>
      </c>
      <c r="K13" s="17">
        <f t="shared" si="1"/>
        <v>-73.54720087658157</v>
      </c>
    </row>
    <row r="14" spans="1:11" ht="20.25">
      <c r="A14" s="19" t="s">
        <v>58</v>
      </c>
      <c r="B14" s="14">
        <v>6</v>
      </c>
      <c r="C14" s="16">
        <f t="shared" si="2"/>
        <v>0.2577517773059011</v>
      </c>
      <c r="D14" s="14">
        <v>19</v>
      </c>
      <c r="E14" s="16">
        <f t="shared" si="3"/>
        <v>0.8141340527421749</v>
      </c>
      <c r="F14" s="17">
        <f t="shared" si="0"/>
        <v>-68.3403763252822</v>
      </c>
      <c r="G14" s="14">
        <v>4</v>
      </c>
      <c r="H14" s="16">
        <f t="shared" si="4"/>
        <v>1.1473580646364165</v>
      </c>
      <c r="I14" s="14">
        <v>15</v>
      </c>
      <c r="J14" s="16">
        <f t="shared" si="5"/>
        <v>4.337378661831935</v>
      </c>
      <c r="K14" s="17">
        <f t="shared" si="1"/>
        <v>-73.54720087658157</v>
      </c>
    </row>
    <row r="15" spans="1:11" s="18" customFormat="1" ht="14.25">
      <c r="A15" s="15" t="s">
        <v>8</v>
      </c>
      <c r="B15" s="14">
        <v>1</v>
      </c>
      <c r="C15" s="16">
        <f t="shared" si="2"/>
        <v>0.042958629550983514</v>
      </c>
      <c r="D15" s="14">
        <v>4</v>
      </c>
      <c r="E15" s="16">
        <f t="shared" si="3"/>
        <v>0.17139664268256313</v>
      </c>
      <c r="F15" s="17">
        <f t="shared" si="0"/>
        <v>-74.93613125751509</v>
      </c>
      <c r="G15" s="14">
        <v>0</v>
      </c>
      <c r="H15" s="16">
        <f t="shared" si="4"/>
        <v>0</v>
      </c>
      <c r="I15" s="14">
        <v>2</v>
      </c>
      <c r="J15" s="16">
        <f t="shared" si="5"/>
        <v>0.5783171549109247</v>
      </c>
      <c r="K15" s="17">
        <f t="shared" si="1"/>
        <v>-100</v>
      </c>
    </row>
    <row r="16" spans="1:12" ht="14.25">
      <c r="A16" s="15" t="s">
        <v>102</v>
      </c>
      <c r="B16" s="14">
        <v>2</v>
      </c>
      <c r="C16" s="16">
        <f t="shared" si="2"/>
        <v>0.08591725910196703</v>
      </c>
      <c r="D16" s="14">
        <v>14</v>
      </c>
      <c r="E16" s="16">
        <f t="shared" si="3"/>
        <v>0.599888249388971</v>
      </c>
      <c r="F16" s="17">
        <f t="shared" si="0"/>
        <v>-85.67778929000862</v>
      </c>
      <c r="G16" s="14">
        <v>1</v>
      </c>
      <c r="H16" s="16">
        <f t="shared" si="4"/>
        <v>0.28683951615910414</v>
      </c>
      <c r="I16" s="14">
        <v>13</v>
      </c>
      <c r="J16" s="16">
        <f t="shared" si="5"/>
        <v>3.7590615069210105</v>
      </c>
      <c r="K16" s="17">
        <f t="shared" si="1"/>
        <v>-92.36938486824468</v>
      </c>
      <c r="L16" s="18"/>
    </row>
    <row r="17" spans="1:11" s="18" customFormat="1" ht="14.25">
      <c r="A17" s="15" t="s">
        <v>61</v>
      </c>
      <c r="B17" s="14">
        <v>3</v>
      </c>
      <c r="C17" s="16">
        <f t="shared" si="2"/>
        <v>0.12887588865295055</v>
      </c>
      <c r="D17" s="14">
        <v>1</v>
      </c>
      <c r="E17" s="16">
        <f t="shared" si="3"/>
        <v>0.04284916067064078</v>
      </c>
      <c r="F17" s="17">
        <f t="shared" si="0"/>
        <v>200.76642490981908</v>
      </c>
      <c r="G17" s="14">
        <v>3</v>
      </c>
      <c r="H17" s="16">
        <f t="shared" si="4"/>
        <v>0.8605185484773125</v>
      </c>
      <c r="I17" s="14">
        <v>0</v>
      </c>
      <c r="J17" s="16">
        <f t="shared" si="5"/>
        <v>0</v>
      </c>
      <c r="K17" s="17">
        <v>100</v>
      </c>
    </row>
    <row r="18" spans="1:11" s="18" customFormat="1" ht="14.25">
      <c r="A18" s="15" t="s">
        <v>59</v>
      </c>
      <c r="B18" s="14">
        <v>0</v>
      </c>
      <c r="C18" s="16">
        <f t="shared" si="2"/>
        <v>0</v>
      </c>
      <c r="D18" s="14">
        <v>0</v>
      </c>
      <c r="E18" s="16">
        <f t="shared" si="3"/>
        <v>0</v>
      </c>
      <c r="F18" s="17">
        <v>0</v>
      </c>
      <c r="G18" s="14">
        <v>0</v>
      </c>
      <c r="H18" s="16">
        <f t="shared" si="4"/>
        <v>0</v>
      </c>
      <c r="I18" s="14">
        <v>0</v>
      </c>
      <c r="J18" s="16">
        <f t="shared" si="5"/>
        <v>0</v>
      </c>
      <c r="K18" s="17">
        <v>0</v>
      </c>
    </row>
    <row r="19" spans="1:11" s="18" customFormat="1" ht="14.25">
      <c r="A19" s="15" t="s">
        <v>60</v>
      </c>
      <c r="B19" s="14">
        <v>0</v>
      </c>
      <c r="C19" s="16">
        <f t="shared" si="2"/>
        <v>0</v>
      </c>
      <c r="D19" s="14">
        <v>0</v>
      </c>
      <c r="E19" s="16">
        <f t="shared" si="3"/>
        <v>0</v>
      </c>
      <c r="F19" s="20">
        <v>0</v>
      </c>
      <c r="G19" s="14">
        <v>0</v>
      </c>
      <c r="H19" s="16">
        <f t="shared" si="4"/>
        <v>0</v>
      </c>
      <c r="I19" s="14">
        <v>0</v>
      </c>
      <c r="J19" s="16">
        <f t="shared" si="5"/>
        <v>0</v>
      </c>
      <c r="K19" s="20">
        <v>0</v>
      </c>
    </row>
    <row r="20" spans="1:11" ht="20.25">
      <c r="A20" s="19" t="s">
        <v>62</v>
      </c>
      <c r="B20" s="22">
        <v>3769</v>
      </c>
      <c r="C20" s="16">
        <f t="shared" si="2"/>
        <v>161.91107477765686</v>
      </c>
      <c r="D20" s="22">
        <v>6557</v>
      </c>
      <c r="E20" s="16">
        <f t="shared" si="3"/>
        <v>280.9619465173916</v>
      </c>
      <c r="F20" s="23">
        <f>(C20*100/E20)-100</f>
        <v>-42.37259643713546</v>
      </c>
      <c r="G20" s="22">
        <v>2725</v>
      </c>
      <c r="H20" s="16">
        <f t="shared" si="4"/>
        <v>781.6376815335587</v>
      </c>
      <c r="I20" s="22">
        <v>4559</v>
      </c>
      <c r="J20" s="16">
        <f t="shared" si="5"/>
        <v>1318.2739546194528</v>
      </c>
      <c r="K20" s="23">
        <f>(H20*100/J20)-100</f>
        <v>-40.70749264259</v>
      </c>
    </row>
    <row r="21" spans="1:11" s="18" customFormat="1" ht="20.25">
      <c r="A21" s="19" t="s">
        <v>63</v>
      </c>
      <c r="B21" s="22">
        <v>1739</v>
      </c>
      <c r="C21" s="16">
        <f t="shared" si="2"/>
        <v>74.70505678916034</v>
      </c>
      <c r="D21" s="22">
        <v>2711</v>
      </c>
      <c r="E21" s="16">
        <f t="shared" si="3"/>
        <v>116.16407457810716</v>
      </c>
      <c r="F21" s="23">
        <f>(C21*100/E21)-100</f>
        <v>-35.690051282653954</v>
      </c>
      <c r="G21" s="22">
        <v>1357</v>
      </c>
      <c r="H21" s="16">
        <f t="shared" si="4"/>
        <v>389.24122342790434</v>
      </c>
      <c r="I21" s="22">
        <v>1923</v>
      </c>
      <c r="J21" s="16">
        <f t="shared" si="5"/>
        <v>556.0519444468541</v>
      </c>
      <c r="K21" s="23">
        <f>(H21*100/J21)-100</f>
        <v>-29.99912556458888</v>
      </c>
    </row>
    <row r="22" spans="1:11" s="18" customFormat="1" ht="20.25">
      <c r="A22" s="19" t="s">
        <v>64</v>
      </c>
      <c r="B22" s="14">
        <v>403</v>
      </c>
      <c r="C22" s="16">
        <f t="shared" si="2"/>
        <v>17.312327709046357</v>
      </c>
      <c r="D22" s="14">
        <v>731</v>
      </c>
      <c r="E22" s="16">
        <f t="shared" si="3"/>
        <v>31.322736450238413</v>
      </c>
      <c r="F22" s="17">
        <f>(C22*100/E22)-100</f>
        <v>-44.72919779359001</v>
      </c>
      <c r="G22" s="14">
        <v>316</v>
      </c>
      <c r="H22" s="16">
        <f t="shared" si="4"/>
        <v>90.6412871062769</v>
      </c>
      <c r="I22" s="14">
        <v>500</v>
      </c>
      <c r="J22" s="16">
        <f t="shared" si="5"/>
        <v>144.57928872773118</v>
      </c>
      <c r="K22" s="17">
        <f>(H22*100/J22)-100</f>
        <v>-37.306866077498306</v>
      </c>
    </row>
    <row r="23" spans="1:11" s="18" customFormat="1" ht="20.25">
      <c r="A23" s="19" t="s">
        <v>65</v>
      </c>
      <c r="B23" s="14">
        <v>210</v>
      </c>
      <c r="C23" s="16">
        <f t="shared" si="2"/>
        <v>9.021312205706538</v>
      </c>
      <c r="D23" s="14">
        <v>272</v>
      </c>
      <c r="E23" s="16">
        <f t="shared" si="3"/>
        <v>11.654971702414294</v>
      </c>
      <c r="F23" s="17">
        <f>(C23*100/E23)-100</f>
        <v>-22.59687594232598</v>
      </c>
      <c r="G23" s="14">
        <v>181</v>
      </c>
      <c r="H23" s="16">
        <f t="shared" si="4"/>
        <v>51.917952424797846</v>
      </c>
      <c r="I23" s="14">
        <v>240</v>
      </c>
      <c r="J23" s="16">
        <f t="shared" si="5"/>
        <v>69.39805858931096</v>
      </c>
      <c r="K23" s="17">
        <f>(H23*100/J23)-100</f>
        <v>-25.188177479082228</v>
      </c>
    </row>
    <row r="24" spans="1:11" s="18" customFormat="1" ht="40.5">
      <c r="A24" s="19" t="s">
        <v>66</v>
      </c>
      <c r="B24" s="14">
        <v>0</v>
      </c>
      <c r="C24" s="16">
        <f t="shared" si="2"/>
        <v>0</v>
      </c>
      <c r="D24" s="14">
        <v>0</v>
      </c>
      <c r="E24" s="16">
        <f t="shared" si="3"/>
        <v>0</v>
      </c>
      <c r="F24" s="20">
        <v>0</v>
      </c>
      <c r="G24" s="14">
        <v>0</v>
      </c>
      <c r="H24" s="16">
        <f t="shared" si="4"/>
        <v>0</v>
      </c>
      <c r="I24" s="14">
        <v>0</v>
      </c>
      <c r="J24" s="16">
        <f t="shared" si="5"/>
        <v>0</v>
      </c>
      <c r="K24" s="20">
        <v>0</v>
      </c>
    </row>
    <row r="25" spans="1:11" s="18" customFormat="1" ht="30">
      <c r="A25" s="19" t="s">
        <v>67</v>
      </c>
      <c r="B25" s="14">
        <v>58</v>
      </c>
      <c r="C25" s="16">
        <f t="shared" si="2"/>
        <v>2.491600513957044</v>
      </c>
      <c r="D25" s="14">
        <v>70</v>
      </c>
      <c r="E25" s="16">
        <f t="shared" si="3"/>
        <v>2.999441246944855</v>
      </c>
      <c r="F25" s="17">
        <f>(C25*100/E25)-100</f>
        <v>-16.93117788204995</v>
      </c>
      <c r="G25" s="14">
        <v>54</v>
      </c>
      <c r="H25" s="16">
        <f t="shared" si="4"/>
        <v>15.489333872591624</v>
      </c>
      <c r="I25" s="14">
        <v>58</v>
      </c>
      <c r="J25" s="16">
        <f t="shared" si="5"/>
        <v>16.771197492416817</v>
      </c>
      <c r="K25" s="17">
        <f>(H25*100/J25)-100</f>
        <v>-7.643244439789072</v>
      </c>
    </row>
    <row r="26" spans="1:11" ht="20.25">
      <c r="A26" s="19" t="s">
        <v>68</v>
      </c>
      <c r="B26" s="14">
        <v>7</v>
      </c>
      <c r="C26" s="16">
        <f t="shared" si="2"/>
        <v>0.3007104068568846</v>
      </c>
      <c r="D26" s="14">
        <v>13</v>
      </c>
      <c r="E26" s="16">
        <f t="shared" si="3"/>
        <v>0.5570390887183302</v>
      </c>
      <c r="F26" s="17">
        <f>(C26*100/E26)-100</f>
        <v>-46.01628270849401</v>
      </c>
      <c r="G26" s="14">
        <v>1</v>
      </c>
      <c r="H26" s="16">
        <f t="shared" si="4"/>
        <v>0.28683951615910414</v>
      </c>
      <c r="I26" s="14">
        <v>3</v>
      </c>
      <c r="J26" s="16">
        <f t="shared" si="5"/>
        <v>0.8674757323663871</v>
      </c>
      <c r="K26" s="17">
        <f>(H26*100/J26)-100</f>
        <v>-66.93400109572696</v>
      </c>
    </row>
    <row r="27" spans="1:11" s="18" customFormat="1" ht="20.25">
      <c r="A27" s="19" t="s">
        <v>69</v>
      </c>
      <c r="B27" s="14">
        <v>1336</v>
      </c>
      <c r="C27" s="16">
        <f t="shared" si="2"/>
        <v>57.39272908011398</v>
      </c>
      <c r="D27" s="14">
        <v>1980</v>
      </c>
      <c r="E27" s="16">
        <f t="shared" si="3"/>
        <v>84.84133812786875</v>
      </c>
      <c r="F27" s="17">
        <f aca="true" t="shared" si="6" ref="F27:F32">(C27*100/E27)-100</f>
        <v>-32.35287143442453</v>
      </c>
      <c r="G27" s="14">
        <v>1041</v>
      </c>
      <c r="H27" s="16">
        <f t="shared" si="4"/>
        <v>298.5999363216274</v>
      </c>
      <c r="I27" s="14">
        <v>1423</v>
      </c>
      <c r="J27" s="16">
        <f t="shared" si="5"/>
        <v>411.47265571912294</v>
      </c>
      <c r="K27" s="17">
        <f aca="true" t="shared" si="7" ref="K27:K32">(H27*100/J27)-100</f>
        <v>-27.43140226419908</v>
      </c>
    </row>
    <row r="28" spans="1:11" s="18" customFormat="1" ht="20.25">
      <c r="A28" s="19" t="s">
        <v>70</v>
      </c>
      <c r="B28" s="14">
        <v>689</v>
      </c>
      <c r="C28" s="16">
        <f t="shared" si="2"/>
        <v>29.598495760627642</v>
      </c>
      <c r="D28" s="14">
        <v>1063</v>
      </c>
      <c r="E28" s="16">
        <f t="shared" si="3"/>
        <v>45.548657792891156</v>
      </c>
      <c r="F28" s="17">
        <f t="shared" si="6"/>
        <v>-35.017853006313786</v>
      </c>
      <c r="G28" s="14">
        <v>575</v>
      </c>
      <c r="H28" s="16">
        <f t="shared" si="4"/>
        <v>164.93272179148488</v>
      </c>
      <c r="I28" s="14">
        <v>861</v>
      </c>
      <c r="J28" s="16">
        <f t="shared" si="5"/>
        <v>248.9655351891531</v>
      </c>
      <c r="K28" s="17">
        <f t="shared" si="7"/>
        <v>-33.75278965171776</v>
      </c>
    </row>
    <row r="29" spans="1:11" ht="20.25">
      <c r="A29" s="19" t="s">
        <v>71</v>
      </c>
      <c r="B29" s="14">
        <v>594</v>
      </c>
      <c r="C29" s="16">
        <f t="shared" si="2"/>
        <v>25.51742595328421</v>
      </c>
      <c r="D29" s="14">
        <v>841</v>
      </c>
      <c r="E29" s="16">
        <f t="shared" si="3"/>
        <v>36.0361441240089</v>
      </c>
      <c r="F29" s="17">
        <f t="shared" si="6"/>
        <v>-29.189355372004542</v>
      </c>
      <c r="G29" s="14">
        <v>431</v>
      </c>
      <c r="H29" s="16">
        <f t="shared" si="4"/>
        <v>123.62783146457389</v>
      </c>
      <c r="I29" s="14">
        <v>508</v>
      </c>
      <c r="J29" s="16">
        <f t="shared" si="5"/>
        <v>146.89255734737486</v>
      </c>
      <c r="K29" s="17">
        <f t="shared" si="7"/>
        <v>-15.837920111761704</v>
      </c>
    </row>
    <row r="30" spans="1:11" ht="20.25">
      <c r="A30" s="19" t="s">
        <v>72</v>
      </c>
      <c r="B30" s="14">
        <v>2030</v>
      </c>
      <c r="C30" s="16">
        <f t="shared" si="2"/>
        <v>87.20601798849654</v>
      </c>
      <c r="D30" s="14">
        <v>3846</v>
      </c>
      <c r="E30" s="16">
        <f t="shared" si="3"/>
        <v>164.79787193928445</v>
      </c>
      <c r="F30" s="17">
        <f t="shared" si="6"/>
        <v>-47.08304363261113</v>
      </c>
      <c r="G30" s="14">
        <v>1368</v>
      </c>
      <c r="H30" s="16">
        <f t="shared" si="4"/>
        <v>392.39645810565446</v>
      </c>
      <c r="I30" s="14">
        <v>2636</v>
      </c>
      <c r="J30" s="16">
        <f t="shared" si="5"/>
        <v>762.2220101725987</v>
      </c>
      <c r="K30" s="17">
        <f t="shared" si="7"/>
        <v>-48.519400795471704</v>
      </c>
    </row>
    <row r="31" spans="1:11" ht="14.25">
      <c r="A31" s="15" t="s">
        <v>73</v>
      </c>
      <c r="B31" s="14">
        <v>0</v>
      </c>
      <c r="C31" s="16">
        <f t="shared" si="2"/>
        <v>0</v>
      </c>
      <c r="D31" s="14">
        <v>1</v>
      </c>
      <c r="E31" s="16">
        <f t="shared" si="3"/>
        <v>0.04284916067064078</v>
      </c>
      <c r="F31" s="17">
        <v>-100</v>
      </c>
      <c r="G31" s="14">
        <v>0</v>
      </c>
      <c r="H31" s="16">
        <f t="shared" si="4"/>
        <v>0</v>
      </c>
      <c r="I31" s="14">
        <v>1</v>
      </c>
      <c r="J31" s="16">
        <f t="shared" si="5"/>
        <v>0.28915857745546236</v>
      </c>
      <c r="K31" s="17">
        <v>-100</v>
      </c>
    </row>
    <row r="32" spans="1:11" ht="14.25">
      <c r="A32" s="15" t="s">
        <v>74</v>
      </c>
      <c r="B32" s="14">
        <v>2</v>
      </c>
      <c r="C32" s="16">
        <f t="shared" si="2"/>
        <v>0.08591725910196703</v>
      </c>
      <c r="D32" s="14">
        <v>141</v>
      </c>
      <c r="E32" s="16">
        <f t="shared" si="3"/>
        <v>6.04173165456035</v>
      </c>
      <c r="F32" s="17">
        <f t="shared" si="6"/>
        <v>-98.57793652524909</v>
      </c>
      <c r="G32" s="14">
        <v>2</v>
      </c>
      <c r="H32" s="16">
        <f t="shared" si="4"/>
        <v>0.5736790323182083</v>
      </c>
      <c r="I32" s="14">
        <v>115</v>
      </c>
      <c r="J32" s="16">
        <f t="shared" si="5"/>
        <v>33.25323640737817</v>
      </c>
      <c r="K32" s="17">
        <f t="shared" si="7"/>
        <v>-98.27481744847272</v>
      </c>
    </row>
    <row r="33" spans="1:11" ht="14.25">
      <c r="A33" s="15" t="s">
        <v>75</v>
      </c>
      <c r="B33" s="14">
        <v>0</v>
      </c>
      <c r="C33" s="16">
        <f t="shared" si="2"/>
        <v>0</v>
      </c>
      <c r="D33" s="14">
        <v>19</v>
      </c>
      <c r="E33" s="16">
        <f t="shared" si="3"/>
        <v>0.8141340527421749</v>
      </c>
      <c r="F33" s="17">
        <v>-100</v>
      </c>
      <c r="G33" s="14">
        <v>0</v>
      </c>
      <c r="H33" s="16">
        <f t="shared" si="4"/>
        <v>0</v>
      </c>
      <c r="I33" s="14">
        <v>12</v>
      </c>
      <c r="J33" s="16">
        <f t="shared" si="5"/>
        <v>3.4699029294655483</v>
      </c>
      <c r="K33" s="17">
        <v>-100</v>
      </c>
    </row>
    <row r="34" spans="1:11" s="18" customFormat="1" ht="14.25">
      <c r="A34" s="24" t="s">
        <v>9</v>
      </c>
      <c r="B34" s="22">
        <v>316</v>
      </c>
      <c r="C34" s="25">
        <f t="shared" si="2"/>
        <v>13.57492693811079</v>
      </c>
      <c r="D34" s="22">
        <v>1056</v>
      </c>
      <c r="E34" s="25">
        <f t="shared" si="3"/>
        <v>45.248713668196665</v>
      </c>
      <c r="F34" s="23">
        <f aca="true" t="shared" si="8" ref="F34:F44">(C34*100/E34)-100</f>
        <v>-69.99930862641956</v>
      </c>
      <c r="G34" s="22">
        <v>2</v>
      </c>
      <c r="H34" s="25">
        <f t="shared" si="4"/>
        <v>0.5736790323182083</v>
      </c>
      <c r="I34" s="22">
        <v>18</v>
      </c>
      <c r="J34" s="25">
        <f t="shared" si="5"/>
        <v>5.204854394198322</v>
      </c>
      <c r="K34" s="23">
        <f>(H34*100/J34)-100</f>
        <v>-88.97800036524232</v>
      </c>
    </row>
    <row r="35" spans="1:11" ht="14.25">
      <c r="A35" s="15" t="s">
        <v>76</v>
      </c>
      <c r="B35" s="14">
        <v>57</v>
      </c>
      <c r="C35" s="16">
        <f t="shared" si="2"/>
        <v>2.4486418844060602</v>
      </c>
      <c r="D35" s="14">
        <v>164</v>
      </c>
      <c r="E35" s="16">
        <f t="shared" si="3"/>
        <v>7.027262349985088</v>
      </c>
      <c r="F35" s="17">
        <f t="shared" si="8"/>
        <v>-65.15510930922828</v>
      </c>
      <c r="G35" s="14">
        <v>1</v>
      </c>
      <c r="H35" s="16">
        <f t="shared" si="4"/>
        <v>0.28683951615910414</v>
      </c>
      <c r="I35" s="14">
        <v>9</v>
      </c>
      <c r="J35" s="16">
        <f t="shared" si="5"/>
        <v>2.602427197099161</v>
      </c>
      <c r="K35" s="17">
        <f>(H35*100/J35)-100</f>
        <v>-88.97800036524232</v>
      </c>
    </row>
    <row r="36" spans="1:11" ht="14.25">
      <c r="A36" s="15" t="s">
        <v>77</v>
      </c>
      <c r="B36" s="14">
        <v>30</v>
      </c>
      <c r="C36" s="16">
        <f t="shared" si="2"/>
        <v>1.2887588865295054</v>
      </c>
      <c r="D36" s="14">
        <v>83</v>
      </c>
      <c r="E36" s="16">
        <f t="shared" si="3"/>
        <v>3.556480335663185</v>
      </c>
      <c r="F36" s="17">
        <f t="shared" si="8"/>
        <v>-63.76308133616637</v>
      </c>
      <c r="G36" s="14">
        <v>1</v>
      </c>
      <c r="H36" s="16">
        <f t="shared" si="4"/>
        <v>0.28683951615910414</v>
      </c>
      <c r="I36" s="14">
        <v>8</v>
      </c>
      <c r="J36" s="16">
        <f t="shared" si="5"/>
        <v>2.313268619643699</v>
      </c>
      <c r="K36" s="17">
        <f>(H36*100/J36)-100</f>
        <v>-87.60025041089762</v>
      </c>
    </row>
    <row r="37" spans="1:11" ht="14.25">
      <c r="A37" s="15" t="s">
        <v>78</v>
      </c>
      <c r="B37" s="14">
        <v>6</v>
      </c>
      <c r="C37" s="16">
        <f t="shared" si="2"/>
        <v>0.2577517773059011</v>
      </c>
      <c r="D37" s="14">
        <v>17</v>
      </c>
      <c r="E37" s="16">
        <f t="shared" si="3"/>
        <v>0.7284357314008933</v>
      </c>
      <c r="F37" s="17">
        <f t="shared" si="8"/>
        <v>-64.61571471649188</v>
      </c>
      <c r="G37" s="14">
        <v>0</v>
      </c>
      <c r="H37" s="16">
        <f t="shared" si="4"/>
        <v>0</v>
      </c>
      <c r="I37" s="14">
        <v>1</v>
      </c>
      <c r="J37" s="16">
        <f t="shared" si="5"/>
        <v>0.28915857745546236</v>
      </c>
      <c r="K37" s="20">
        <v>-100</v>
      </c>
    </row>
    <row r="38" spans="1:11" s="18" customFormat="1" ht="14.25">
      <c r="A38" s="15" t="s">
        <v>79</v>
      </c>
      <c r="B38" s="14">
        <v>18</v>
      </c>
      <c r="C38" s="16">
        <f t="shared" si="2"/>
        <v>0.7732553319177033</v>
      </c>
      <c r="D38" s="14">
        <v>44</v>
      </c>
      <c r="E38" s="16">
        <f t="shared" si="3"/>
        <v>1.8853630695081944</v>
      </c>
      <c r="F38" s="17">
        <f t="shared" si="8"/>
        <v>-58.98639660320649</v>
      </c>
      <c r="G38" s="14">
        <v>0</v>
      </c>
      <c r="H38" s="16">
        <f t="shared" si="4"/>
        <v>0</v>
      </c>
      <c r="I38" s="14">
        <v>0</v>
      </c>
      <c r="J38" s="16">
        <f t="shared" si="5"/>
        <v>0</v>
      </c>
      <c r="K38" s="20">
        <v>0</v>
      </c>
    </row>
    <row r="39" spans="1:11" s="18" customFormat="1" ht="14.25">
      <c r="A39" s="15" t="s">
        <v>111</v>
      </c>
      <c r="B39" s="14">
        <v>3</v>
      </c>
      <c r="C39" s="16">
        <f t="shared" si="2"/>
        <v>0.12887588865295055</v>
      </c>
      <c r="D39" s="14">
        <v>18</v>
      </c>
      <c r="E39" s="16">
        <f t="shared" si="3"/>
        <v>0.7712848920715341</v>
      </c>
      <c r="F39" s="17">
        <f t="shared" si="8"/>
        <v>-83.29075417167672</v>
      </c>
      <c r="G39" s="14">
        <v>0</v>
      </c>
      <c r="H39" s="16">
        <f t="shared" si="4"/>
        <v>0</v>
      </c>
      <c r="I39" s="14">
        <v>0</v>
      </c>
      <c r="J39" s="16">
        <f t="shared" si="5"/>
        <v>0</v>
      </c>
      <c r="K39" s="20">
        <v>0</v>
      </c>
    </row>
    <row r="40" spans="1:11" s="18" customFormat="1" ht="20.25">
      <c r="A40" s="19" t="s">
        <v>80</v>
      </c>
      <c r="B40" s="14">
        <v>0</v>
      </c>
      <c r="C40" s="16">
        <f t="shared" si="2"/>
        <v>0</v>
      </c>
      <c r="D40" s="14">
        <v>2</v>
      </c>
      <c r="E40" s="16">
        <f t="shared" si="3"/>
        <v>0.08569832134128157</v>
      </c>
      <c r="F40" s="17">
        <v>-100</v>
      </c>
      <c r="G40" s="14">
        <v>0</v>
      </c>
      <c r="H40" s="16">
        <f t="shared" si="4"/>
        <v>0</v>
      </c>
      <c r="I40" s="14">
        <v>0</v>
      </c>
      <c r="J40" s="16">
        <f t="shared" si="5"/>
        <v>0</v>
      </c>
      <c r="K40" s="20">
        <v>0</v>
      </c>
    </row>
    <row r="41" spans="1:11" ht="14.25">
      <c r="A41" s="19" t="s">
        <v>81</v>
      </c>
      <c r="B41" s="14">
        <v>259</v>
      </c>
      <c r="C41" s="16">
        <f t="shared" si="2"/>
        <v>11.12628505370473</v>
      </c>
      <c r="D41" s="14">
        <v>683</v>
      </c>
      <c r="E41" s="16">
        <f t="shared" si="3"/>
        <v>29.265976738047655</v>
      </c>
      <c r="F41" s="17">
        <f t="shared" si="8"/>
        <v>-61.982184455030186</v>
      </c>
      <c r="G41" s="14">
        <v>1</v>
      </c>
      <c r="H41" s="16">
        <f t="shared" si="4"/>
        <v>0.28683951615910414</v>
      </c>
      <c r="I41" s="14">
        <v>9</v>
      </c>
      <c r="J41" s="16">
        <f t="shared" si="5"/>
        <v>2.602427197099161</v>
      </c>
      <c r="K41" s="17">
        <f>(H41*100/J41)-100</f>
        <v>-88.97800036524232</v>
      </c>
    </row>
    <row r="42" spans="1:11" ht="20.25">
      <c r="A42" s="19" t="s">
        <v>82</v>
      </c>
      <c r="B42" s="14">
        <v>43</v>
      </c>
      <c r="C42" s="16">
        <f t="shared" si="2"/>
        <v>1.8472210706922911</v>
      </c>
      <c r="D42" s="14">
        <v>110</v>
      </c>
      <c r="E42" s="16">
        <f t="shared" si="3"/>
        <v>4.713407673770486</v>
      </c>
      <c r="F42" s="17">
        <f t="shared" si="8"/>
        <v>-60.809223420841754</v>
      </c>
      <c r="G42" s="14">
        <v>1</v>
      </c>
      <c r="H42" s="16">
        <f t="shared" si="4"/>
        <v>0.28683951615910414</v>
      </c>
      <c r="I42" s="14">
        <v>1</v>
      </c>
      <c r="J42" s="16">
        <f t="shared" si="5"/>
        <v>0.28915857745546236</v>
      </c>
      <c r="K42" s="17">
        <v>0</v>
      </c>
    </row>
    <row r="43" spans="1:11" s="18" customFormat="1" ht="20.25">
      <c r="A43" s="19" t="s">
        <v>83</v>
      </c>
      <c r="B43" s="14">
        <v>215</v>
      </c>
      <c r="C43" s="16">
        <f t="shared" si="2"/>
        <v>9.236105353461456</v>
      </c>
      <c r="D43" s="14">
        <v>558</v>
      </c>
      <c r="E43" s="16">
        <f t="shared" si="3"/>
        <v>23.90983165421756</v>
      </c>
      <c r="F43" s="17">
        <f t="shared" si="8"/>
        <v>-61.371098353876285</v>
      </c>
      <c r="G43" s="14">
        <v>0</v>
      </c>
      <c r="H43" s="16">
        <f t="shared" si="4"/>
        <v>0</v>
      </c>
      <c r="I43" s="14">
        <v>8</v>
      </c>
      <c r="J43" s="16">
        <f t="shared" si="5"/>
        <v>2.313268619643699</v>
      </c>
      <c r="K43" s="17">
        <f>(H43*100/J43)-100</f>
        <v>-100</v>
      </c>
    </row>
    <row r="44" spans="1:11" s="18" customFormat="1" ht="20.25">
      <c r="A44" s="19" t="s">
        <v>84</v>
      </c>
      <c r="B44" s="14">
        <v>1</v>
      </c>
      <c r="C44" s="16">
        <f t="shared" si="2"/>
        <v>0.042958629550983514</v>
      </c>
      <c r="D44" s="14">
        <v>15</v>
      </c>
      <c r="E44" s="16">
        <f t="shared" si="3"/>
        <v>0.6427374100596117</v>
      </c>
      <c r="F44" s="17">
        <f t="shared" si="8"/>
        <v>-93.31630166867069</v>
      </c>
      <c r="G44" s="14">
        <v>0</v>
      </c>
      <c r="H44" s="16">
        <f t="shared" si="4"/>
        <v>0</v>
      </c>
      <c r="I44" s="14">
        <v>0</v>
      </c>
      <c r="J44" s="16">
        <f t="shared" si="5"/>
        <v>0</v>
      </c>
      <c r="K44" s="20">
        <v>0</v>
      </c>
    </row>
    <row r="45" spans="1:11" s="18" customFormat="1" ht="14.25">
      <c r="A45" s="15" t="s">
        <v>10</v>
      </c>
      <c r="B45" s="14">
        <v>0</v>
      </c>
      <c r="C45" s="16">
        <f t="shared" si="2"/>
        <v>0</v>
      </c>
      <c r="D45" s="14">
        <v>0</v>
      </c>
      <c r="E45" s="16">
        <f t="shared" si="3"/>
        <v>0</v>
      </c>
      <c r="F45" s="20">
        <v>0</v>
      </c>
      <c r="G45" s="14">
        <v>0</v>
      </c>
      <c r="H45" s="16">
        <f t="shared" si="4"/>
        <v>0</v>
      </c>
      <c r="I45" s="14">
        <v>0</v>
      </c>
      <c r="J45" s="16">
        <f t="shared" si="5"/>
        <v>0</v>
      </c>
      <c r="K45" s="20">
        <v>0</v>
      </c>
    </row>
    <row r="46" spans="1:11" s="18" customFormat="1" ht="14.25">
      <c r="A46" s="15" t="s">
        <v>11</v>
      </c>
      <c r="B46" s="14">
        <v>173</v>
      </c>
      <c r="C46" s="16">
        <f t="shared" si="2"/>
        <v>7.431842912320148</v>
      </c>
      <c r="D46" s="14">
        <v>297</v>
      </c>
      <c r="E46" s="16">
        <f t="shared" si="3"/>
        <v>12.726200719180312</v>
      </c>
      <c r="F46" s="17">
        <f aca="true" t="shared" si="9" ref="F46:F56">(C46*100/E46)-100</f>
        <v>-41.60202973131459</v>
      </c>
      <c r="G46" s="14">
        <v>160</v>
      </c>
      <c r="H46" s="16">
        <f t="shared" si="4"/>
        <v>45.89432258545666</v>
      </c>
      <c r="I46" s="14">
        <v>268</v>
      </c>
      <c r="J46" s="16">
        <f t="shared" si="5"/>
        <v>77.49449875806391</v>
      </c>
      <c r="K46" s="17">
        <f>(H46*100/J46)-100</f>
        <v>-40.777315395331854</v>
      </c>
    </row>
    <row r="47" spans="1:11" ht="20.25">
      <c r="A47" s="19" t="s">
        <v>103</v>
      </c>
      <c r="B47" s="14">
        <v>0</v>
      </c>
      <c r="C47" s="16">
        <f t="shared" si="2"/>
        <v>0</v>
      </c>
      <c r="D47" s="14">
        <v>2</v>
      </c>
      <c r="E47" s="16">
        <f t="shared" si="3"/>
        <v>0.08569832134128157</v>
      </c>
      <c r="F47" s="17">
        <v>-100</v>
      </c>
      <c r="G47" s="14">
        <v>0</v>
      </c>
      <c r="H47" s="16">
        <f t="shared" si="4"/>
        <v>0</v>
      </c>
      <c r="I47" s="14">
        <v>2</v>
      </c>
      <c r="J47" s="16">
        <f t="shared" si="5"/>
        <v>0.5783171549109247</v>
      </c>
      <c r="K47" s="17">
        <v>-100</v>
      </c>
    </row>
    <row r="48" spans="1:11" s="18" customFormat="1" ht="14.25">
      <c r="A48" s="15" t="s">
        <v>12</v>
      </c>
      <c r="B48" s="14">
        <v>174</v>
      </c>
      <c r="C48" s="16">
        <f t="shared" si="2"/>
        <v>7.474801541871132</v>
      </c>
      <c r="D48" s="14">
        <v>236</v>
      </c>
      <c r="E48" s="16">
        <f t="shared" si="3"/>
        <v>10.112401918271225</v>
      </c>
      <c r="F48" s="17">
        <f t="shared" si="9"/>
        <v>-26.08282777640038</v>
      </c>
      <c r="G48" s="14">
        <v>173</v>
      </c>
      <c r="H48" s="16">
        <f t="shared" si="4"/>
        <v>49.62323629552502</v>
      </c>
      <c r="I48" s="14">
        <v>230</v>
      </c>
      <c r="J48" s="16">
        <f t="shared" si="5"/>
        <v>66.50647281475634</v>
      </c>
      <c r="K48" s="17">
        <f>(H48*100/J48)-100</f>
        <v>-25.385854646444713</v>
      </c>
    </row>
    <row r="49" spans="1:11" ht="14.25">
      <c r="A49" s="24" t="s">
        <v>13</v>
      </c>
      <c r="B49" s="14">
        <v>5976</v>
      </c>
      <c r="C49" s="16">
        <f t="shared" si="2"/>
        <v>256.7207701966775</v>
      </c>
      <c r="D49" s="14">
        <v>9768</v>
      </c>
      <c r="E49" s="16">
        <f t="shared" si="3"/>
        <v>418.5506014308192</v>
      </c>
      <c r="F49" s="17">
        <f t="shared" si="9"/>
        <v>-38.66434086605655</v>
      </c>
      <c r="G49" s="14">
        <v>5276</v>
      </c>
      <c r="H49" s="16">
        <f t="shared" si="4"/>
        <v>1513.3652872554335</v>
      </c>
      <c r="I49" s="14">
        <v>8378</v>
      </c>
      <c r="J49" s="16">
        <f t="shared" si="5"/>
        <v>2422.5705619218634</v>
      </c>
      <c r="K49" s="17">
        <f>(H49*100/J49)-100</f>
        <v>-37.530600303552895</v>
      </c>
    </row>
    <row r="50" spans="1:11" ht="14.25">
      <c r="A50" s="15" t="s">
        <v>123</v>
      </c>
      <c r="B50" s="14">
        <v>184</v>
      </c>
      <c r="C50" s="16">
        <f t="shared" si="2"/>
        <v>7.904387837380967</v>
      </c>
      <c r="D50" s="14">
        <v>245</v>
      </c>
      <c r="E50" s="16">
        <f t="shared" si="3"/>
        <v>10.498044364306992</v>
      </c>
      <c r="F50" s="17">
        <f t="shared" si="9"/>
        <v>-24.70609226747385</v>
      </c>
      <c r="G50" s="14">
        <v>0</v>
      </c>
      <c r="H50" s="16">
        <f t="shared" si="4"/>
        <v>0</v>
      </c>
      <c r="I50" s="14">
        <v>11</v>
      </c>
      <c r="J50" s="16">
        <f t="shared" si="5"/>
        <v>3.1807443520100858</v>
      </c>
      <c r="K50" s="17">
        <v>-100</v>
      </c>
    </row>
    <row r="51" spans="1:11" ht="14.25">
      <c r="A51" s="15" t="s">
        <v>55</v>
      </c>
      <c r="B51" s="14">
        <v>0</v>
      </c>
      <c r="C51" s="16">
        <f t="shared" si="2"/>
        <v>0</v>
      </c>
      <c r="D51" s="14">
        <v>16</v>
      </c>
      <c r="E51" s="16">
        <f t="shared" si="3"/>
        <v>0.6855865707302525</v>
      </c>
      <c r="F51" s="17">
        <v>-100</v>
      </c>
      <c r="G51" s="14">
        <v>0</v>
      </c>
      <c r="H51" s="16">
        <f t="shared" si="4"/>
        <v>0</v>
      </c>
      <c r="I51" s="14">
        <v>12</v>
      </c>
      <c r="J51" s="16">
        <f t="shared" si="5"/>
        <v>3.4699029294655483</v>
      </c>
      <c r="K51" s="17">
        <v>-100</v>
      </c>
    </row>
    <row r="52" spans="1:11" ht="14.25">
      <c r="A52" s="15" t="s">
        <v>14</v>
      </c>
      <c r="B52" s="14">
        <v>0</v>
      </c>
      <c r="C52" s="16">
        <f t="shared" si="2"/>
        <v>0</v>
      </c>
      <c r="D52" s="14">
        <v>0</v>
      </c>
      <c r="E52" s="16">
        <f t="shared" si="3"/>
        <v>0</v>
      </c>
      <c r="F52" s="17">
        <v>0</v>
      </c>
      <c r="G52" s="14">
        <v>0</v>
      </c>
      <c r="H52" s="16">
        <f t="shared" si="4"/>
        <v>0</v>
      </c>
      <c r="I52" s="14">
        <v>0</v>
      </c>
      <c r="J52" s="16">
        <f t="shared" si="5"/>
        <v>0</v>
      </c>
      <c r="K52" s="20">
        <v>0</v>
      </c>
    </row>
    <row r="53" spans="1:11" s="18" customFormat="1" ht="14.25">
      <c r="A53" s="15" t="s">
        <v>85</v>
      </c>
      <c r="B53" s="14">
        <v>0</v>
      </c>
      <c r="C53" s="16">
        <f t="shared" si="2"/>
        <v>0</v>
      </c>
      <c r="D53" s="14">
        <v>12</v>
      </c>
      <c r="E53" s="16">
        <f t="shared" si="3"/>
        <v>0.5141899280476894</v>
      </c>
      <c r="F53" s="17">
        <f t="shared" si="9"/>
        <v>-100</v>
      </c>
      <c r="G53" s="14">
        <v>0</v>
      </c>
      <c r="H53" s="16">
        <f t="shared" si="4"/>
        <v>0</v>
      </c>
      <c r="I53" s="14">
        <v>7</v>
      </c>
      <c r="J53" s="16">
        <f t="shared" si="5"/>
        <v>2.0241100421882363</v>
      </c>
      <c r="K53" s="17">
        <f>(H53*100/J53)-100</f>
        <v>-100</v>
      </c>
    </row>
    <row r="54" spans="1:11" s="18" customFormat="1" ht="20.25">
      <c r="A54" s="19" t="s">
        <v>86</v>
      </c>
      <c r="B54" s="14">
        <v>9</v>
      </c>
      <c r="C54" s="16">
        <f t="shared" si="2"/>
        <v>0.3866276659588517</v>
      </c>
      <c r="D54" s="14">
        <v>5</v>
      </c>
      <c r="E54" s="16">
        <f t="shared" si="3"/>
        <v>0.21424580335320392</v>
      </c>
      <c r="F54" s="17">
        <f t="shared" si="9"/>
        <v>80.45985494589146</v>
      </c>
      <c r="G54" s="14">
        <v>5</v>
      </c>
      <c r="H54" s="16">
        <f t="shared" si="4"/>
        <v>1.4341975807955207</v>
      </c>
      <c r="I54" s="14">
        <v>1</v>
      </c>
      <c r="J54" s="16">
        <f t="shared" si="5"/>
        <v>0.28915857745546236</v>
      </c>
      <c r="K54" s="17">
        <f>(H54*100/J54)-100</f>
        <v>395.9899835640957</v>
      </c>
    </row>
    <row r="55" spans="1:11" s="18" customFormat="1" ht="14.25">
      <c r="A55" s="15" t="s">
        <v>15</v>
      </c>
      <c r="B55" s="14">
        <v>0</v>
      </c>
      <c r="C55" s="16">
        <f t="shared" si="2"/>
        <v>0</v>
      </c>
      <c r="D55" s="14">
        <v>0</v>
      </c>
      <c r="E55" s="16">
        <f t="shared" si="3"/>
        <v>0</v>
      </c>
      <c r="F55" s="17">
        <v>0</v>
      </c>
      <c r="G55" s="14">
        <v>0</v>
      </c>
      <c r="H55" s="16">
        <f t="shared" si="4"/>
        <v>0</v>
      </c>
      <c r="I55" s="14">
        <v>0</v>
      </c>
      <c r="J55" s="16">
        <f t="shared" si="5"/>
        <v>0</v>
      </c>
      <c r="K55" s="20">
        <v>0</v>
      </c>
    </row>
    <row r="56" spans="1:11" s="18" customFormat="1" ht="14.25">
      <c r="A56" s="15" t="s">
        <v>16</v>
      </c>
      <c r="B56" s="14">
        <v>0</v>
      </c>
      <c r="C56" s="16">
        <f t="shared" si="2"/>
        <v>0</v>
      </c>
      <c r="D56" s="14">
        <v>1</v>
      </c>
      <c r="E56" s="16">
        <f t="shared" si="3"/>
        <v>0.04284916067064078</v>
      </c>
      <c r="F56" s="17">
        <f t="shared" si="9"/>
        <v>-100</v>
      </c>
      <c r="G56" s="14">
        <v>0</v>
      </c>
      <c r="H56" s="16">
        <f t="shared" si="4"/>
        <v>0</v>
      </c>
      <c r="I56" s="14">
        <v>0</v>
      </c>
      <c r="J56" s="16">
        <f t="shared" si="5"/>
        <v>0</v>
      </c>
      <c r="K56" s="20">
        <v>0</v>
      </c>
    </row>
    <row r="57" spans="1:11" s="18" customFormat="1" ht="14.25">
      <c r="A57" s="15" t="s">
        <v>17</v>
      </c>
      <c r="B57" s="14">
        <v>0</v>
      </c>
      <c r="C57" s="16">
        <f t="shared" si="2"/>
        <v>0</v>
      </c>
      <c r="D57" s="14">
        <v>0</v>
      </c>
      <c r="E57" s="16">
        <f t="shared" si="3"/>
        <v>0</v>
      </c>
      <c r="F57" s="20">
        <v>0</v>
      </c>
      <c r="G57" s="14">
        <v>0</v>
      </c>
      <c r="H57" s="16">
        <f t="shared" si="4"/>
        <v>0</v>
      </c>
      <c r="I57" s="14">
        <v>0</v>
      </c>
      <c r="J57" s="16">
        <f t="shared" si="5"/>
        <v>0</v>
      </c>
      <c r="K57" s="20">
        <v>0</v>
      </c>
    </row>
    <row r="58" spans="1:11" ht="14.25">
      <c r="A58" s="15" t="s">
        <v>18</v>
      </c>
      <c r="B58" s="14">
        <v>1</v>
      </c>
      <c r="C58" s="16">
        <f t="shared" si="2"/>
        <v>0.042958629550983514</v>
      </c>
      <c r="D58" s="14">
        <v>12</v>
      </c>
      <c r="E58" s="16">
        <f t="shared" si="3"/>
        <v>0.5141899280476894</v>
      </c>
      <c r="F58" s="17">
        <f>(C58*100/E58)-100</f>
        <v>-91.64537708583836</v>
      </c>
      <c r="G58" s="14">
        <v>0</v>
      </c>
      <c r="H58" s="16">
        <f t="shared" si="4"/>
        <v>0</v>
      </c>
      <c r="I58" s="14">
        <v>0</v>
      </c>
      <c r="J58" s="16">
        <f t="shared" si="5"/>
        <v>0</v>
      </c>
      <c r="K58" s="20">
        <v>0</v>
      </c>
    </row>
    <row r="59" spans="1:11" ht="14.25">
      <c r="A59" s="15" t="s">
        <v>109</v>
      </c>
      <c r="B59" s="14">
        <v>13</v>
      </c>
      <c r="C59" s="16">
        <f t="shared" si="2"/>
        <v>0.5584621841627857</v>
      </c>
      <c r="D59" s="14">
        <v>79</v>
      </c>
      <c r="E59" s="16">
        <f t="shared" si="3"/>
        <v>3.385083692980622</v>
      </c>
      <c r="F59" s="17">
        <f>(C59*100/E59)-100</f>
        <v>-83.50226361254157</v>
      </c>
      <c r="G59" s="14">
        <v>1</v>
      </c>
      <c r="H59" s="16">
        <f t="shared" si="4"/>
        <v>0.28683951615910414</v>
      </c>
      <c r="I59" s="14">
        <v>0</v>
      </c>
      <c r="J59" s="16">
        <f t="shared" si="5"/>
        <v>0</v>
      </c>
      <c r="K59" s="20">
        <v>100</v>
      </c>
    </row>
    <row r="60" spans="1:11" ht="14.25">
      <c r="A60" s="15" t="s">
        <v>87</v>
      </c>
      <c r="B60" s="14">
        <v>1</v>
      </c>
      <c r="C60" s="16">
        <f t="shared" si="2"/>
        <v>0.042958629550983514</v>
      </c>
      <c r="D60" s="14">
        <v>15</v>
      </c>
      <c r="E60" s="16">
        <f t="shared" si="3"/>
        <v>0.6427374100596117</v>
      </c>
      <c r="F60" s="17">
        <f>(C60*100/E60)-100</f>
        <v>-93.31630166867069</v>
      </c>
      <c r="G60" s="14">
        <v>0</v>
      </c>
      <c r="H60" s="16">
        <f t="shared" si="4"/>
        <v>0</v>
      </c>
      <c r="I60" s="14">
        <v>0</v>
      </c>
      <c r="J60" s="16">
        <f t="shared" si="5"/>
        <v>0</v>
      </c>
      <c r="K60" s="20">
        <v>0</v>
      </c>
    </row>
    <row r="61" spans="1:11" ht="20.25">
      <c r="A61" s="19" t="s">
        <v>88</v>
      </c>
      <c r="B61" s="14">
        <v>12</v>
      </c>
      <c r="C61" s="16">
        <f t="shared" si="2"/>
        <v>0.5155035546118022</v>
      </c>
      <c r="D61" s="14">
        <v>61</v>
      </c>
      <c r="E61" s="16">
        <f t="shared" si="3"/>
        <v>2.613798800909088</v>
      </c>
      <c r="F61" s="17">
        <f>(C61*100/E61)-100</f>
        <v>-80.27761148132333</v>
      </c>
      <c r="G61" s="14">
        <v>1</v>
      </c>
      <c r="H61" s="16">
        <f t="shared" si="4"/>
        <v>0.28683951615910414</v>
      </c>
      <c r="I61" s="14">
        <v>0</v>
      </c>
      <c r="J61" s="16">
        <f t="shared" si="5"/>
        <v>0</v>
      </c>
      <c r="K61" s="20">
        <v>100</v>
      </c>
    </row>
    <row r="62" spans="1:11" s="18" customFormat="1" ht="20.25">
      <c r="A62" s="19" t="s">
        <v>115</v>
      </c>
      <c r="B62" s="14">
        <v>0</v>
      </c>
      <c r="C62" s="16">
        <f t="shared" si="2"/>
        <v>0</v>
      </c>
      <c r="D62" s="14">
        <v>0</v>
      </c>
      <c r="E62" s="16">
        <f t="shared" si="3"/>
        <v>0</v>
      </c>
      <c r="F62" s="17">
        <v>0</v>
      </c>
      <c r="G62" s="14">
        <v>0</v>
      </c>
      <c r="H62" s="16">
        <f t="shared" si="4"/>
        <v>0</v>
      </c>
      <c r="I62" s="14">
        <v>0</v>
      </c>
      <c r="J62" s="16">
        <f t="shared" si="5"/>
        <v>0</v>
      </c>
      <c r="K62" s="20">
        <v>0</v>
      </c>
    </row>
    <row r="63" spans="1:11" s="18" customFormat="1" ht="14.25">
      <c r="A63" s="19" t="s">
        <v>118</v>
      </c>
      <c r="B63" s="14">
        <v>0</v>
      </c>
      <c r="C63" s="16">
        <f t="shared" si="2"/>
        <v>0</v>
      </c>
      <c r="D63" s="14">
        <v>3</v>
      </c>
      <c r="E63" s="16">
        <f t="shared" si="3"/>
        <v>0.12854748201192234</v>
      </c>
      <c r="F63" s="17">
        <f>(C63*100/E63)-100</f>
        <v>-100</v>
      </c>
      <c r="G63" s="14">
        <v>0</v>
      </c>
      <c r="H63" s="16">
        <f t="shared" si="4"/>
        <v>0</v>
      </c>
      <c r="I63" s="14">
        <v>0</v>
      </c>
      <c r="J63" s="16">
        <f t="shared" si="5"/>
        <v>0</v>
      </c>
      <c r="K63" s="20">
        <v>0</v>
      </c>
    </row>
    <row r="64" spans="1:11" s="18" customFormat="1" ht="14.25">
      <c r="A64" s="15" t="s">
        <v>89</v>
      </c>
      <c r="B64" s="14">
        <v>0</v>
      </c>
      <c r="C64" s="16">
        <f t="shared" si="2"/>
        <v>0</v>
      </c>
      <c r="D64" s="14">
        <v>0</v>
      </c>
      <c r="E64" s="16">
        <f t="shared" si="3"/>
        <v>0</v>
      </c>
      <c r="F64" s="20">
        <v>0</v>
      </c>
      <c r="G64" s="14">
        <v>0</v>
      </c>
      <c r="H64" s="16">
        <f t="shared" si="4"/>
        <v>0</v>
      </c>
      <c r="I64" s="14">
        <v>0</v>
      </c>
      <c r="J64" s="16">
        <f t="shared" si="5"/>
        <v>0</v>
      </c>
      <c r="K64" s="20">
        <v>0</v>
      </c>
    </row>
    <row r="65" spans="1:11" ht="14.25">
      <c r="A65" s="15" t="s">
        <v>19</v>
      </c>
      <c r="B65" s="14">
        <v>137</v>
      </c>
      <c r="C65" s="16">
        <f t="shared" si="2"/>
        <v>5.885332248484742</v>
      </c>
      <c r="D65" s="14">
        <v>132</v>
      </c>
      <c r="E65" s="16">
        <f t="shared" si="3"/>
        <v>5.656089208524583</v>
      </c>
      <c r="F65" s="17">
        <f>(C65*100/E65)-100</f>
        <v>4.053030840013193</v>
      </c>
      <c r="G65" s="14">
        <v>6</v>
      </c>
      <c r="H65" s="16">
        <f t="shared" si="4"/>
        <v>1.721037096954625</v>
      </c>
      <c r="I65" s="14">
        <v>5</v>
      </c>
      <c r="J65" s="16">
        <f t="shared" si="5"/>
        <v>1.4457928872773118</v>
      </c>
      <c r="K65" s="17">
        <f>(H65*100/J65)-100</f>
        <v>19.037596055382977</v>
      </c>
    </row>
    <row r="66" spans="1:11" s="18" customFormat="1" ht="14.25">
      <c r="A66" s="15" t="s">
        <v>20</v>
      </c>
      <c r="B66" s="14">
        <v>0</v>
      </c>
      <c r="C66" s="16">
        <f t="shared" si="2"/>
        <v>0</v>
      </c>
      <c r="D66" s="14">
        <v>0</v>
      </c>
      <c r="E66" s="16">
        <f t="shared" si="3"/>
        <v>0</v>
      </c>
      <c r="F66" s="17">
        <v>0</v>
      </c>
      <c r="G66" s="14">
        <v>0</v>
      </c>
      <c r="H66" s="16">
        <f t="shared" si="4"/>
        <v>0</v>
      </c>
      <c r="I66" s="14">
        <v>0</v>
      </c>
      <c r="J66" s="16">
        <f t="shared" si="5"/>
        <v>0</v>
      </c>
      <c r="K66" s="20">
        <v>0</v>
      </c>
    </row>
    <row r="67" spans="1:11" s="18" customFormat="1" ht="14.25">
      <c r="A67" s="15" t="s">
        <v>21</v>
      </c>
      <c r="B67" s="14">
        <v>0</v>
      </c>
      <c r="C67" s="16">
        <f t="shared" si="2"/>
        <v>0</v>
      </c>
      <c r="D67" s="14">
        <v>1</v>
      </c>
      <c r="E67" s="16">
        <f t="shared" si="3"/>
        <v>0.04284916067064078</v>
      </c>
      <c r="F67" s="17">
        <f>(C67*100/E67)-100</f>
        <v>-100</v>
      </c>
      <c r="G67" s="14">
        <v>0</v>
      </c>
      <c r="H67" s="16">
        <f t="shared" si="4"/>
        <v>0</v>
      </c>
      <c r="I67" s="14">
        <v>0</v>
      </c>
      <c r="J67" s="16">
        <f t="shared" si="5"/>
        <v>0</v>
      </c>
      <c r="K67" s="20">
        <v>0</v>
      </c>
    </row>
    <row r="68" spans="1:11" ht="14.25">
      <c r="A68" s="15" t="s">
        <v>22</v>
      </c>
      <c r="B68" s="14">
        <v>4476</v>
      </c>
      <c r="C68" s="16">
        <f t="shared" si="2"/>
        <v>192.28282587020223</v>
      </c>
      <c r="D68" s="14">
        <v>5757</v>
      </c>
      <c r="E68" s="16">
        <f t="shared" si="3"/>
        <v>246.682617980879</v>
      </c>
      <c r="F68" s="17">
        <f>(C68*100/E68)-100</f>
        <v>-22.052543691948927</v>
      </c>
      <c r="G68" s="14">
        <v>1007</v>
      </c>
      <c r="H68" s="16">
        <f t="shared" si="4"/>
        <v>288.84739277221786</v>
      </c>
      <c r="I68" s="14">
        <v>1556</v>
      </c>
      <c r="J68" s="16">
        <f t="shared" si="5"/>
        <v>449.9307465206994</v>
      </c>
      <c r="K68" s="17">
        <f>(H68*100/J68)-100</f>
        <v>-35.80181061066267</v>
      </c>
    </row>
    <row r="69" spans="1:11" ht="14.25">
      <c r="A69" s="24" t="s">
        <v>90</v>
      </c>
      <c r="B69" s="22">
        <v>159</v>
      </c>
      <c r="C69" s="25">
        <f aca="true" t="shared" si="10" ref="C69:C123">B69*100000/2327821</f>
        <v>6.8304220986063795</v>
      </c>
      <c r="D69" s="22">
        <v>208</v>
      </c>
      <c r="E69" s="25">
        <f aca="true" t="shared" si="11" ref="E69:E123">D69*100000/2333768</f>
        <v>8.912625419493283</v>
      </c>
      <c r="F69" s="23">
        <f>(C69*100/E69)-100</f>
        <v>-23.36240134509417</v>
      </c>
      <c r="G69" s="22">
        <v>46</v>
      </c>
      <c r="H69" s="25">
        <f aca="true" t="shared" si="12" ref="H69:H123">G69*100000/348627</f>
        <v>13.19461774331879</v>
      </c>
      <c r="I69" s="22">
        <v>61</v>
      </c>
      <c r="J69" s="25">
        <f aca="true" t="shared" si="13" ref="J69:J123">I69*100000/345831</f>
        <v>17.638673224783204</v>
      </c>
      <c r="K69" s="23">
        <f>(H69*100/J69)-100</f>
        <v>-25.194953298529825</v>
      </c>
    </row>
    <row r="70" spans="1:11" s="18" customFormat="1" ht="14.25">
      <c r="A70" s="15" t="s">
        <v>114</v>
      </c>
      <c r="B70" s="14">
        <v>2256</v>
      </c>
      <c r="C70" s="16">
        <f t="shared" si="10"/>
        <v>96.91466826701881</v>
      </c>
      <c r="D70" s="14">
        <v>3170</v>
      </c>
      <c r="E70" s="16">
        <f t="shared" si="11"/>
        <v>135.83183932593127</v>
      </c>
      <c r="F70" s="17">
        <f>(C70*100/E70)-100</f>
        <v>-28.65099320751294</v>
      </c>
      <c r="G70" s="14">
        <v>748</v>
      </c>
      <c r="H70" s="16">
        <f t="shared" si="12"/>
        <v>214.5559580870099</v>
      </c>
      <c r="I70" s="14">
        <v>862</v>
      </c>
      <c r="J70" s="16">
        <f t="shared" si="13"/>
        <v>249.25469376660854</v>
      </c>
      <c r="K70" s="17">
        <f>(H70*100/J70)-100</f>
        <v>-13.920995891892417</v>
      </c>
    </row>
    <row r="71" spans="1:11" s="18" customFormat="1" ht="14.25">
      <c r="A71" s="15" t="s">
        <v>23</v>
      </c>
      <c r="B71" s="14">
        <v>0</v>
      </c>
      <c r="C71" s="16">
        <f t="shared" si="10"/>
        <v>0</v>
      </c>
      <c r="D71" s="14">
        <v>0</v>
      </c>
      <c r="E71" s="16">
        <f t="shared" si="11"/>
        <v>0</v>
      </c>
      <c r="F71" s="17">
        <v>0</v>
      </c>
      <c r="G71" s="14">
        <v>0</v>
      </c>
      <c r="H71" s="16">
        <f t="shared" si="12"/>
        <v>0</v>
      </c>
      <c r="I71" s="14">
        <v>0</v>
      </c>
      <c r="J71" s="16">
        <f t="shared" si="13"/>
        <v>0</v>
      </c>
      <c r="K71" s="20">
        <v>0</v>
      </c>
    </row>
    <row r="72" spans="1:11" s="18" customFormat="1" ht="14.25">
      <c r="A72" s="15" t="s">
        <v>24</v>
      </c>
      <c r="B72" s="14">
        <v>0</v>
      </c>
      <c r="C72" s="16">
        <f t="shared" si="10"/>
        <v>0</v>
      </c>
      <c r="D72" s="14">
        <v>6</v>
      </c>
      <c r="E72" s="16">
        <f t="shared" si="11"/>
        <v>0.2570949640238447</v>
      </c>
      <c r="F72" s="17">
        <v>-100</v>
      </c>
      <c r="G72" s="14">
        <v>0</v>
      </c>
      <c r="H72" s="16">
        <f t="shared" si="12"/>
        <v>0</v>
      </c>
      <c r="I72" s="14">
        <v>0</v>
      </c>
      <c r="J72" s="16">
        <f t="shared" si="13"/>
        <v>0</v>
      </c>
      <c r="K72" s="20">
        <v>0</v>
      </c>
    </row>
    <row r="73" spans="1:11" s="18" customFormat="1" ht="14.25">
      <c r="A73" s="15" t="s">
        <v>25</v>
      </c>
      <c r="B73" s="14">
        <v>0</v>
      </c>
      <c r="C73" s="16">
        <f t="shared" si="10"/>
        <v>0</v>
      </c>
      <c r="D73" s="14">
        <v>0</v>
      </c>
      <c r="E73" s="16">
        <f t="shared" si="11"/>
        <v>0</v>
      </c>
      <c r="F73" s="17">
        <v>0</v>
      </c>
      <c r="G73" s="14">
        <v>0</v>
      </c>
      <c r="H73" s="16">
        <f t="shared" si="12"/>
        <v>0</v>
      </c>
      <c r="I73" s="14">
        <v>0</v>
      </c>
      <c r="J73" s="16">
        <f t="shared" si="13"/>
        <v>0</v>
      </c>
      <c r="K73" s="20">
        <v>0</v>
      </c>
    </row>
    <row r="74" spans="1:11" s="18" customFormat="1" ht="14.25">
      <c r="A74" s="15" t="s">
        <v>26</v>
      </c>
      <c r="B74" s="14">
        <v>0</v>
      </c>
      <c r="C74" s="16">
        <f t="shared" si="10"/>
        <v>0</v>
      </c>
      <c r="D74" s="14">
        <v>8</v>
      </c>
      <c r="E74" s="16">
        <f t="shared" si="11"/>
        <v>0.34279328536512627</v>
      </c>
      <c r="F74" s="17">
        <v>-100</v>
      </c>
      <c r="G74" s="14">
        <v>0</v>
      </c>
      <c r="H74" s="16">
        <f t="shared" si="12"/>
        <v>0</v>
      </c>
      <c r="I74" s="14">
        <v>0</v>
      </c>
      <c r="J74" s="16">
        <f t="shared" si="13"/>
        <v>0</v>
      </c>
      <c r="K74" s="20">
        <v>0</v>
      </c>
    </row>
    <row r="75" spans="1:11" s="18" customFormat="1" ht="14.25">
      <c r="A75" s="15" t="s">
        <v>117</v>
      </c>
      <c r="B75" s="14">
        <v>0</v>
      </c>
      <c r="C75" s="16">
        <f t="shared" si="10"/>
        <v>0</v>
      </c>
      <c r="D75" s="14">
        <v>0</v>
      </c>
      <c r="E75" s="16">
        <f t="shared" si="11"/>
        <v>0</v>
      </c>
      <c r="F75" s="17">
        <v>0</v>
      </c>
      <c r="G75" s="14">
        <v>0</v>
      </c>
      <c r="H75" s="16">
        <f t="shared" si="12"/>
        <v>0</v>
      </c>
      <c r="I75" s="14">
        <v>0</v>
      </c>
      <c r="J75" s="16">
        <f t="shared" si="13"/>
        <v>0</v>
      </c>
      <c r="K75" s="20">
        <v>0</v>
      </c>
    </row>
    <row r="76" spans="1:11" s="18" customFormat="1" ht="14.25">
      <c r="A76" s="15" t="s">
        <v>27</v>
      </c>
      <c r="B76" s="14">
        <v>256</v>
      </c>
      <c r="C76" s="16">
        <f t="shared" si="10"/>
        <v>10.99740916505178</v>
      </c>
      <c r="D76" s="14">
        <v>454</v>
      </c>
      <c r="E76" s="16">
        <f t="shared" si="11"/>
        <v>19.453518944470915</v>
      </c>
      <c r="F76" s="17">
        <f>(C76*100/E76)-100</f>
        <v>-43.468278431047224</v>
      </c>
      <c r="G76" s="14">
        <v>175</v>
      </c>
      <c r="H76" s="16">
        <f t="shared" si="12"/>
        <v>50.19691532784322</v>
      </c>
      <c r="I76" s="14">
        <v>333</v>
      </c>
      <c r="J76" s="16">
        <f t="shared" si="13"/>
        <v>96.28980629266896</v>
      </c>
      <c r="K76" s="17">
        <f>(H76*100/J76)-100</f>
        <v>-47.86892064641636</v>
      </c>
    </row>
    <row r="77" spans="1:11" s="18" customFormat="1" ht="14.25">
      <c r="A77" s="15" t="s">
        <v>28</v>
      </c>
      <c r="B77" s="14">
        <v>0</v>
      </c>
      <c r="C77" s="16">
        <f t="shared" si="10"/>
        <v>0</v>
      </c>
      <c r="D77" s="14">
        <v>0</v>
      </c>
      <c r="E77" s="16">
        <f t="shared" si="11"/>
        <v>0</v>
      </c>
      <c r="F77" s="17">
        <v>0</v>
      </c>
      <c r="G77" s="14">
        <v>0</v>
      </c>
      <c r="H77" s="16">
        <f t="shared" si="12"/>
        <v>0</v>
      </c>
      <c r="I77" s="14">
        <v>0</v>
      </c>
      <c r="J77" s="16">
        <f t="shared" si="13"/>
        <v>0</v>
      </c>
      <c r="K77" s="20">
        <v>0</v>
      </c>
    </row>
    <row r="78" spans="1:11" s="18" customFormat="1" ht="14.25">
      <c r="A78" s="15" t="s">
        <v>29</v>
      </c>
      <c r="B78" s="14">
        <v>0</v>
      </c>
      <c r="C78" s="16">
        <f t="shared" si="10"/>
        <v>0</v>
      </c>
      <c r="D78" s="14">
        <v>0</v>
      </c>
      <c r="E78" s="16">
        <f t="shared" si="11"/>
        <v>0</v>
      </c>
      <c r="F78" s="17">
        <v>0</v>
      </c>
      <c r="G78" s="14">
        <v>0</v>
      </c>
      <c r="H78" s="16">
        <f t="shared" si="12"/>
        <v>0</v>
      </c>
      <c r="I78" s="14">
        <v>0</v>
      </c>
      <c r="J78" s="16">
        <f t="shared" si="13"/>
        <v>0</v>
      </c>
      <c r="K78" s="20">
        <v>0</v>
      </c>
    </row>
    <row r="79" spans="1:11" s="18" customFormat="1" ht="14.25">
      <c r="A79" s="15" t="s">
        <v>91</v>
      </c>
      <c r="B79" s="14">
        <v>179</v>
      </c>
      <c r="C79" s="16">
        <f t="shared" si="10"/>
        <v>7.689594689626049</v>
      </c>
      <c r="D79" s="14">
        <v>280</v>
      </c>
      <c r="E79" s="16">
        <f t="shared" si="11"/>
        <v>11.99776498777942</v>
      </c>
      <c r="F79" s="17">
        <f>(C79*100/E79)-100</f>
        <v>-35.90810707278855</v>
      </c>
      <c r="G79" s="14">
        <v>85</v>
      </c>
      <c r="H79" s="16">
        <f t="shared" si="12"/>
        <v>24.38135887352385</v>
      </c>
      <c r="I79" s="14">
        <v>153</v>
      </c>
      <c r="J79" s="16">
        <f t="shared" si="13"/>
        <v>44.24126235068574</v>
      </c>
      <c r="K79" s="17">
        <f>(H79*100/J79)-100</f>
        <v>-44.89000182621159</v>
      </c>
    </row>
    <row r="80" spans="1:11" s="18" customFormat="1" ht="20.25">
      <c r="A80" s="19" t="s">
        <v>92</v>
      </c>
      <c r="B80" s="14">
        <v>291</v>
      </c>
      <c r="C80" s="16">
        <f t="shared" si="10"/>
        <v>12.500961199336203</v>
      </c>
      <c r="D80" s="14">
        <v>427</v>
      </c>
      <c r="E80" s="16">
        <f t="shared" si="11"/>
        <v>18.296591606363613</v>
      </c>
      <c r="F80" s="17">
        <f>(C80*100/E80)-100</f>
        <v>-31.676011203155852</v>
      </c>
      <c r="G80" s="14">
        <v>4</v>
      </c>
      <c r="H80" s="16">
        <f t="shared" si="12"/>
        <v>1.1473580646364165</v>
      </c>
      <c r="I80" s="14">
        <v>9</v>
      </c>
      <c r="J80" s="16">
        <f t="shared" si="13"/>
        <v>2.602427197099161</v>
      </c>
      <c r="K80" s="17">
        <f>(H80*100/J80)-100</f>
        <v>-55.91200146096927</v>
      </c>
    </row>
    <row r="81" spans="1:11" ht="14.25">
      <c r="A81" s="15" t="s">
        <v>93</v>
      </c>
      <c r="B81" s="14">
        <v>279</v>
      </c>
      <c r="C81" s="16">
        <f t="shared" si="10"/>
        <v>11.9854576447244</v>
      </c>
      <c r="D81" s="14">
        <v>417</v>
      </c>
      <c r="E81" s="16">
        <f t="shared" si="11"/>
        <v>17.868099999657208</v>
      </c>
      <c r="F81" s="17">
        <f aca="true" t="shared" si="14" ref="F81:F96">(C81*100/E81)-100</f>
        <v>-32.92259588342165</v>
      </c>
      <c r="G81" s="14">
        <v>4</v>
      </c>
      <c r="H81" s="16">
        <f t="shared" si="12"/>
        <v>1.1473580646364165</v>
      </c>
      <c r="I81" s="14">
        <v>9</v>
      </c>
      <c r="J81" s="16">
        <f t="shared" si="13"/>
        <v>2.602427197099161</v>
      </c>
      <c r="K81" s="17">
        <f>(H81*100/J81)-100</f>
        <v>-55.91200146096927</v>
      </c>
    </row>
    <row r="82" spans="1:11" ht="20.25">
      <c r="A82" s="19" t="s">
        <v>104</v>
      </c>
      <c r="B82" s="14">
        <v>173</v>
      </c>
      <c r="C82" s="16">
        <f t="shared" si="10"/>
        <v>7.431842912320148</v>
      </c>
      <c r="D82" s="14">
        <v>262</v>
      </c>
      <c r="E82" s="16">
        <f t="shared" si="11"/>
        <v>11.226480095707885</v>
      </c>
      <c r="F82" s="17">
        <f t="shared" si="14"/>
        <v>-33.80077416107035</v>
      </c>
      <c r="G82" s="14">
        <v>0</v>
      </c>
      <c r="H82" s="16">
        <f t="shared" si="12"/>
        <v>0</v>
      </c>
      <c r="I82" s="14">
        <v>2</v>
      </c>
      <c r="J82" s="16">
        <f t="shared" si="13"/>
        <v>0.5783171549109247</v>
      </c>
      <c r="K82" s="17">
        <v>-100</v>
      </c>
    </row>
    <row r="83" spans="1:11" s="18" customFormat="1" ht="14.25">
      <c r="A83" s="15" t="s">
        <v>30</v>
      </c>
      <c r="B83" s="14">
        <v>185</v>
      </c>
      <c r="C83" s="16">
        <f t="shared" si="10"/>
        <v>7.9473464669319505</v>
      </c>
      <c r="D83" s="14">
        <v>250</v>
      </c>
      <c r="E83" s="16">
        <f t="shared" si="11"/>
        <v>10.712290167660196</v>
      </c>
      <c r="F83" s="17">
        <f t="shared" si="14"/>
        <v>-25.81094852224463</v>
      </c>
      <c r="G83" s="14">
        <v>0</v>
      </c>
      <c r="H83" s="16">
        <f t="shared" si="12"/>
        <v>0</v>
      </c>
      <c r="I83" s="14">
        <v>0</v>
      </c>
      <c r="J83" s="16">
        <f t="shared" si="13"/>
        <v>0</v>
      </c>
      <c r="K83" s="17">
        <v>0</v>
      </c>
    </row>
    <row r="84" spans="1:11" s="18" customFormat="1" ht="14.25">
      <c r="A84" s="15" t="s">
        <v>94</v>
      </c>
      <c r="B84" s="14">
        <v>46</v>
      </c>
      <c r="C84" s="16">
        <f t="shared" si="10"/>
        <v>1.9760969593452418</v>
      </c>
      <c r="D84" s="14">
        <v>31</v>
      </c>
      <c r="E84" s="16">
        <f t="shared" si="11"/>
        <v>1.3283239807898644</v>
      </c>
      <c r="F84" s="17">
        <f t="shared" si="14"/>
        <v>48.76618866507181</v>
      </c>
      <c r="G84" s="14">
        <v>0</v>
      </c>
      <c r="H84" s="16">
        <f t="shared" si="12"/>
        <v>0</v>
      </c>
      <c r="I84" s="14">
        <v>0</v>
      </c>
      <c r="J84" s="16">
        <f t="shared" si="13"/>
        <v>0</v>
      </c>
      <c r="K84" s="20">
        <v>0</v>
      </c>
    </row>
    <row r="85" spans="1:11" s="18" customFormat="1" ht="40.5">
      <c r="A85" s="19" t="s">
        <v>110</v>
      </c>
      <c r="B85" s="14">
        <v>450</v>
      </c>
      <c r="C85" s="16">
        <f t="shared" si="10"/>
        <v>19.331383297942583</v>
      </c>
      <c r="D85" s="14">
        <v>630</v>
      </c>
      <c r="E85" s="16">
        <f t="shared" si="11"/>
        <v>26.994971222503693</v>
      </c>
      <c r="F85" s="17">
        <f t="shared" si="14"/>
        <v>-28.388946450043065</v>
      </c>
      <c r="G85" s="14">
        <v>6</v>
      </c>
      <c r="H85" s="16">
        <f t="shared" si="12"/>
        <v>1.721037096954625</v>
      </c>
      <c r="I85" s="14">
        <v>1</v>
      </c>
      <c r="J85" s="16">
        <f t="shared" si="13"/>
        <v>0.28915857745546236</v>
      </c>
      <c r="K85" s="17">
        <f>(H85*100/J85)-100</f>
        <v>495.1879802769149</v>
      </c>
    </row>
    <row r="86" spans="1:11" s="18" customFormat="1" ht="20.25">
      <c r="A86" s="19" t="s">
        <v>95</v>
      </c>
      <c r="B86" s="14">
        <v>296563</v>
      </c>
      <c r="C86" s="16">
        <f t="shared" si="10"/>
        <v>12739.940055528325</v>
      </c>
      <c r="D86" s="14">
        <v>253424</v>
      </c>
      <c r="E86" s="16">
        <f t="shared" si="11"/>
        <v>10859.00569379647</v>
      </c>
      <c r="F86" s="17">
        <f t="shared" si="14"/>
        <v>17.321423478085066</v>
      </c>
      <c r="G86" s="14">
        <v>141075</v>
      </c>
      <c r="H86" s="16">
        <f t="shared" si="12"/>
        <v>40465.884742145616</v>
      </c>
      <c r="I86" s="14">
        <v>153962</v>
      </c>
      <c r="J86" s="16">
        <f t="shared" si="13"/>
        <v>44519.43290219789</v>
      </c>
      <c r="K86" s="17">
        <f aca="true" t="shared" si="15" ref="K86:K93">(H86*100/J86)-100</f>
        <v>-9.105120833316263</v>
      </c>
    </row>
    <row r="87" spans="1:11" ht="20.25">
      <c r="A87" s="19" t="s">
        <v>96</v>
      </c>
      <c r="B87" s="14">
        <v>296049</v>
      </c>
      <c r="C87" s="16">
        <f t="shared" si="10"/>
        <v>12717.85931993912</v>
      </c>
      <c r="D87" s="14">
        <v>252595</v>
      </c>
      <c r="E87" s="16">
        <f t="shared" si="11"/>
        <v>10823.48373960051</v>
      </c>
      <c r="F87" s="17">
        <f t="shared" si="14"/>
        <v>17.50245693452237</v>
      </c>
      <c r="G87" s="14">
        <v>140727</v>
      </c>
      <c r="H87" s="16">
        <f t="shared" si="12"/>
        <v>40366.06459052225</v>
      </c>
      <c r="I87" s="14">
        <v>153639</v>
      </c>
      <c r="J87" s="16">
        <f t="shared" si="13"/>
        <v>44426.03468167978</v>
      </c>
      <c r="K87" s="17">
        <f t="shared" si="15"/>
        <v>-9.138718141846155</v>
      </c>
    </row>
    <row r="88" spans="1:11" s="18" customFormat="1" ht="14.25">
      <c r="A88" s="15" t="s">
        <v>31</v>
      </c>
      <c r="B88" s="14">
        <v>514</v>
      </c>
      <c r="C88" s="16">
        <f t="shared" si="10"/>
        <v>22.080735589205528</v>
      </c>
      <c r="D88" s="14">
        <v>829</v>
      </c>
      <c r="E88" s="16">
        <f t="shared" si="11"/>
        <v>35.52195419596121</v>
      </c>
      <c r="F88" s="17">
        <f t="shared" si="14"/>
        <v>-37.83918680995294</v>
      </c>
      <c r="G88" s="14">
        <v>348</v>
      </c>
      <c r="H88" s="16">
        <f t="shared" si="12"/>
        <v>99.82015162336825</v>
      </c>
      <c r="I88" s="14">
        <v>323</v>
      </c>
      <c r="J88" s="16">
        <f t="shared" si="13"/>
        <v>93.39822051811434</v>
      </c>
      <c r="K88" s="17">
        <f t="shared" si="15"/>
        <v>6.875860235483174</v>
      </c>
    </row>
    <row r="89" spans="1:11" s="18" customFormat="1" ht="14.25">
      <c r="A89" s="15" t="s">
        <v>105</v>
      </c>
      <c r="B89" s="14">
        <v>23654</v>
      </c>
      <c r="C89" s="16">
        <f t="shared" si="10"/>
        <v>1016.143423398964</v>
      </c>
      <c r="D89" s="14">
        <v>7748</v>
      </c>
      <c r="E89" s="16">
        <f t="shared" si="11"/>
        <v>331.99529687612477</v>
      </c>
      <c r="F89" s="17">
        <f t="shared" si="14"/>
        <v>206.07163202619432</v>
      </c>
      <c r="G89" s="14">
        <v>1482</v>
      </c>
      <c r="H89" s="16">
        <f t="shared" si="12"/>
        <v>425.0961629477923</v>
      </c>
      <c r="I89" s="14">
        <v>2096</v>
      </c>
      <c r="J89" s="16">
        <f t="shared" si="13"/>
        <v>606.0763783466491</v>
      </c>
      <c r="K89" s="17">
        <f t="shared" si="15"/>
        <v>-29.860958431107846</v>
      </c>
    </row>
    <row r="90" spans="1:11" s="18" customFormat="1" ht="14.25">
      <c r="A90" s="15" t="s">
        <v>106</v>
      </c>
      <c r="B90" s="14">
        <v>10616</v>
      </c>
      <c r="C90" s="16">
        <f t="shared" si="10"/>
        <v>456.048811313241</v>
      </c>
      <c r="D90" s="14">
        <v>172</v>
      </c>
      <c r="E90" s="16">
        <f t="shared" si="11"/>
        <v>7.370055635350215</v>
      </c>
      <c r="F90" s="17">
        <f t="shared" si="14"/>
        <v>6087.861176051627</v>
      </c>
      <c r="G90" s="14">
        <v>166</v>
      </c>
      <c r="H90" s="16">
        <f t="shared" si="12"/>
        <v>47.61535968241129</v>
      </c>
      <c r="I90" s="14">
        <v>91</v>
      </c>
      <c r="J90" s="16">
        <f t="shared" si="13"/>
        <v>26.313430548447073</v>
      </c>
      <c r="K90" s="17">
        <f t="shared" si="15"/>
        <v>80.95458741019758</v>
      </c>
    </row>
    <row r="91" spans="1:11" ht="14.25">
      <c r="A91" s="15" t="s">
        <v>107</v>
      </c>
      <c r="B91" s="14">
        <v>1133</v>
      </c>
      <c r="C91" s="16">
        <f t="shared" si="10"/>
        <v>48.67212728126432</v>
      </c>
      <c r="D91" s="14">
        <v>1830</v>
      </c>
      <c r="E91" s="16">
        <f t="shared" si="11"/>
        <v>78.41396402727263</v>
      </c>
      <c r="F91" s="17">
        <f t="shared" si="14"/>
        <v>-37.929260578720395</v>
      </c>
      <c r="G91" s="14">
        <v>276</v>
      </c>
      <c r="H91" s="16">
        <f t="shared" si="12"/>
        <v>79.16770645991275</v>
      </c>
      <c r="I91" s="14">
        <v>431</v>
      </c>
      <c r="J91" s="16">
        <f t="shared" si="13"/>
        <v>124.62734688330427</v>
      </c>
      <c r="K91" s="17">
        <f t="shared" si="15"/>
        <v>-36.47645686139655</v>
      </c>
    </row>
    <row r="92" spans="1:11" ht="20.25">
      <c r="A92" s="19" t="s">
        <v>108</v>
      </c>
      <c r="B92" s="14">
        <v>83</v>
      </c>
      <c r="C92" s="16">
        <f t="shared" si="10"/>
        <v>3.5655662527316316</v>
      </c>
      <c r="D92" s="14">
        <v>120</v>
      </c>
      <c r="E92" s="16">
        <f t="shared" si="11"/>
        <v>5.141899280476894</v>
      </c>
      <c r="F92" s="17">
        <f t="shared" si="14"/>
        <v>-30.656629812458377</v>
      </c>
      <c r="G92" s="14">
        <v>35</v>
      </c>
      <c r="H92" s="16">
        <f t="shared" si="12"/>
        <v>10.039383065568645</v>
      </c>
      <c r="I92" s="14">
        <v>43</v>
      </c>
      <c r="J92" s="16">
        <f t="shared" si="13"/>
        <v>12.433818830584881</v>
      </c>
      <c r="K92" s="17">
        <f t="shared" si="15"/>
        <v>-19.257444536077443</v>
      </c>
    </row>
    <row r="93" spans="1:11" ht="14.25">
      <c r="A93" s="19" t="s">
        <v>121</v>
      </c>
      <c r="B93" s="14">
        <v>78</v>
      </c>
      <c r="C93" s="16">
        <f t="shared" si="10"/>
        <v>3.350773104976714</v>
      </c>
      <c r="D93" s="14">
        <v>122</v>
      </c>
      <c r="E93" s="16">
        <f t="shared" si="11"/>
        <v>5.227597601818176</v>
      </c>
      <c r="F93" s="17">
        <f t="shared" si="14"/>
        <v>-35.90223731430085</v>
      </c>
      <c r="G93" s="14">
        <v>43</v>
      </c>
      <c r="H93" s="16">
        <f t="shared" si="12"/>
        <v>12.334099194841478</v>
      </c>
      <c r="I93" s="14">
        <v>80</v>
      </c>
      <c r="J93" s="16">
        <f t="shared" si="13"/>
        <v>23.13268619643699</v>
      </c>
      <c r="K93" s="17">
        <f t="shared" si="15"/>
        <v>-46.68107676685971</v>
      </c>
    </row>
    <row r="94" spans="1:11" ht="20.25">
      <c r="A94" s="19" t="s">
        <v>122</v>
      </c>
      <c r="B94" s="14">
        <v>3</v>
      </c>
      <c r="C94" s="16">
        <f t="shared" si="10"/>
        <v>0.12887588865295055</v>
      </c>
      <c r="D94" s="14">
        <v>7</v>
      </c>
      <c r="E94" s="16">
        <f t="shared" si="11"/>
        <v>0.2999441246944855</v>
      </c>
      <c r="F94" s="17">
        <f t="shared" si="14"/>
        <v>-57.03336787002585</v>
      </c>
      <c r="G94" s="14">
        <v>0</v>
      </c>
      <c r="H94" s="16">
        <f t="shared" si="12"/>
        <v>0</v>
      </c>
      <c r="I94" s="14">
        <v>4</v>
      </c>
      <c r="J94" s="16">
        <f t="shared" si="13"/>
        <v>1.1566343098218494</v>
      </c>
      <c r="K94" s="17">
        <v>-100</v>
      </c>
    </row>
    <row r="95" spans="1:11" ht="14.25">
      <c r="A95" s="15" t="s">
        <v>97</v>
      </c>
      <c r="B95" s="14">
        <v>0</v>
      </c>
      <c r="C95" s="16">
        <f t="shared" si="10"/>
        <v>0</v>
      </c>
      <c r="D95" s="14">
        <v>0</v>
      </c>
      <c r="E95" s="16">
        <f t="shared" si="11"/>
        <v>0</v>
      </c>
      <c r="F95" s="17">
        <v>0</v>
      </c>
      <c r="G95" s="14">
        <v>0</v>
      </c>
      <c r="H95" s="16">
        <f t="shared" si="12"/>
        <v>0</v>
      </c>
      <c r="I95" s="14">
        <v>0</v>
      </c>
      <c r="J95" s="16">
        <f t="shared" si="13"/>
        <v>0</v>
      </c>
      <c r="K95" s="17">
        <v>0</v>
      </c>
    </row>
    <row r="96" spans="1:11" ht="14.25">
      <c r="A96" s="15" t="s">
        <v>98</v>
      </c>
      <c r="B96" s="14">
        <v>6</v>
      </c>
      <c r="C96" s="16">
        <f t="shared" si="10"/>
        <v>0.2577517773059011</v>
      </c>
      <c r="D96" s="14">
        <v>30</v>
      </c>
      <c r="E96" s="16">
        <f t="shared" si="11"/>
        <v>1.2854748201192234</v>
      </c>
      <c r="F96" s="17">
        <f t="shared" si="14"/>
        <v>-79.94890500601205</v>
      </c>
      <c r="G96" s="14">
        <v>2</v>
      </c>
      <c r="H96" s="16">
        <f t="shared" si="12"/>
        <v>0.5736790323182083</v>
      </c>
      <c r="I96" s="14">
        <v>12</v>
      </c>
      <c r="J96" s="16">
        <f t="shared" si="13"/>
        <v>3.4699029294655483</v>
      </c>
      <c r="K96" s="17">
        <f>(H96*100/J96)-100</f>
        <v>-83.46700054786348</v>
      </c>
    </row>
    <row r="97" spans="1:11" s="18" customFormat="1" ht="30.75" customHeight="1">
      <c r="A97" s="19" t="s">
        <v>119</v>
      </c>
      <c r="B97" s="14">
        <v>0</v>
      </c>
      <c r="C97" s="16">
        <f t="shared" si="10"/>
        <v>0</v>
      </c>
      <c r="D97" s="14">
        <v>0</v>
      </c>
      <c r="E97" s="16">
        <f t="shared" si="11"/>
        <v>0</v>
      </c>
      <c r="F97" s="17">
        <v>0</v>
      </c>
      <c r="G97" s="14">
        <v>0</v>
      </c>
      <c r="H97" s="16">
        <f t="shared" si="12"/>
        <v>0</v>
      </c>
      <c r="I97" s="14">
        <v>0</v>
      </c>
      <c r="J97" s="16">
        <f t="shared" si="13"/>
        <v>0</v>
      </c>
      <c r="K97" s="17">
        <v>0</v>
      </c>
    </row>
    <row r="98" spans="1:11" s="18" customFormat="1" ht="14.25">
      <c r="A98" s="15" t="s">
        <v>32</v>
      </c>
      <c r="B98" s="14">
        <v>501</v>
      </c>
      <c r="C98" s="16">
        <f t="shared" si="10"/>
        <v>21.522273405042743</v>
      </c>
      <c r="D98" s="14">
        <v>666</v>
      </c>
      <c r="E98" s="16">
        <f t="shared" si="11"/>
        <v>28.537541006646762</v>
      </c>
      <c r="F98" s="17">
        <f>(C98*100/E98)-100</f>
        <v>-24.582593153243565</v>
      </c>
      <c r="G98" s="14">
        <v>460</v>
      </c>
      <c r="H98" s="16">
        <f t="shared" si="12"/>
        <v>131.9461774331879</v>
      </c>
      <c r="I98" s="14">
        <v>606</v>
      </c>
      <c r="J98" s="16">
        <f t="shared" si="13"/>
        <v>175.23009793801018</v>
      </c>
      <c r="K98" s="17">
        <f>(H98*100/J98)-100</f>
        <v>-24.701190614031674</v>
      </c>
    </row>
    <row r="99" spans="1:11" s="18" customFormat="1" ht="14.25">
      <c r="A99" s="15" t="s">
        <v>33</v>
      </c>
      <c r="B99" s="14">
        <v>63</v>
      </c>
      <c r="C99" s="16">
        <f t="shared" si="10"/>
        <v>2.7063936617119615</v>
      </c>
      <c r="D99" s="14">
        <v>79</v>
      </c>
      <c r="E99" s="16">
        <f t="shared" si="11"/>
        <v>3.385083692980622</v>
      </c>
      <c r="F99" s="17">
        <f>(C99*100/E99)-100</f>
        <v>-20.049431353086064</v>
      </c>
      <c r="G99" s="14">
        <v>29</v>
      </c>
      <c r="H99" s="16">
        <f t="shared" si="12"/>
        <v>8.31834596861402</v>
      </c>
      <c r="I99" s="14">
        <v>29</v>
      </c>
      <c r="J99" s="16">
        <f t="shared" si="13"/>
        <v>8.385598746208409</v>
      </c>
      <c r="K99" s="17">
        <f>(H99*100/J99)-100</f>
        <v>-0.8020032871808667</v>
      </c>
    </row>
    <row r="100" spans="1:11" s="18" customFormat="1" ht="14.25">
      <c r="A100" s="15" t="s">
        <v>34</v>
      </c>
      <c r="B100" s="14">
        <v>0</v>
      </c>
      <c r="C100" s="16">
        <f t="shared" si="10"/>
        <v>0</v>
      </c>
      <c r="D100" s="14">
        <v>2</v>
      </c>
      <c r="E100" s="16">
        <f t="shared" si="11"/>
        <v>0.08569832134128157</v>
      </c>
      <c r="F100" s="17">
        <f>(C100*100/E100)-100</f>
        <v>-100</v>
      </c>
      <c r="G100" s="14">
        <v>0</v>
      </c>
      <c r="H100" s="16">
        <f t="shared" si="12"/>
        <v>0</v>
      </c>
      <c r="I100" s="14">
        <v>1</v>
      </c>
      <c r="J100" s="16">
        <f t="shared" si="13"/>
        <v>0.28915857745546236</v>
      </c>
      <c r="K100" s="17">
        <v>-100</v>
      </c>
    </row>
    <row r="101" spans="1:11" s="18" customFormat="1" ht="14.25">
      <c r="A101" s="15" t="s">
        <v>116</v>
      </c>
      <c r="B101" s="14">
        <v>1</v>
      </c>
      <c r="C101" s="16">
        <f t="shared" si="10"/>
        <v>0.042958629550983514</v>
      </c>
      <c r="D101" s="14">
        <v>0</v>
      </c>
      <c r="E101" s="16">
        <f t="shared" si="11"/>
        <v>0</v>
      </c>
      <c r="F101" s="17">
        <v>100</v>
      </c>
      <c r="G101" s="14">
        <v>1</v>
      </c>
      <c r="H101" s="16">
        <f t="shared" si="12"/>
        <v>0.28683951615910414</v>
      </c>
      <c r="I101" s="14">
        <v>0</v>
      </c>
      <c r="J101" s="16">
        <f t="shared" si="13"/>
        <v>0</v>
      </c>
      <c r="K101" s="17">
        <v>100</v>
      </c>
    </row>
    <row r="102" spans="1:11" s="18" customFormat="1" ht="14.25">
      <c r="A102" s="15" t="s">
        <v>35</v>
      </c>
      <c r="B102" s="14">
        <v>1</v>
      </c>
      <c r="C102" s="16">
        <f t="shared" si="10"/>
        <v>0.042958629550983514</v>
      </c>
      <c r="D102" s="14">
        <v>1</v>
      </c>
      <c r="E102" s="16">
        <f t="shared" si="11"/>
        <v>0.04284916067064078</v>
      </c>
      <c r="F102" s="17">
        <v>0</v>
      </c>
      <c r="G102" s="14">
        <v>0</v>
      </c>
      <c r="H102" s="16">
        <f t="shared" si="12"/>
        <v>0</v>
      </c>
      <c r="I102" s="14">
        <v>0</v>
      </c>
      <c r="J102" s="16">
        <f t="shared" si="13"/>
        <v>0</v>
      </c>
      <c r="K102" s="20">
        <v>0</v>
      </c>
    </row>
    <row r="103" spans="1:11" s="18" customFormat="1" ht="14.25">
      <c r="A103" s="15" t="s">
        <v>36</v>
      </c>
      <c r="B103" s="14">
        <v>1</v>
      </c>
      <c r="C103" s="16">
        <f t="shared" si="10"/>
        <v>0.042958629550983514</v>
      </c>
      <c r="D103" s="14">
        <v>0</v>
      </c>
      <c r="E103" s="16">
        <f t="shared" si="11"/>
        <v>0</v>
      </c>
      <c r="F103" s="17">
        <v>100</v>
      </c>
      <c r="G103" s="14">
        <v>0</v>
      </c>
      <c r="H103" s="16">
        <f t="shared" si="12"/>
        <v>0</v>
      </c>
      <c r="I103" s="14">
        <v>0</v>
      </c>
      <c r="J103" s="16">
        <f t="shared" si="13"/>
        <v>0</v>
      </c>
      <c r="K103" s="20">
        <v>0</v>
      </c>
    </row>
    <row r="104" spans="1:11" s="18" customFormat="1" ht="14.25">
      <c r="A104" s="15" t="s">
        <v>99</v>
      </c>
      <c r="B104" s="14">
        <v>0</v>
      </c>
      <c r="C104" s="16">
        <f t="shared" si="10"/>
        <v>0</v>
      </c>
      <c r="D104" s="14">
        <v>0</v>
      </c>
      <c r="E104" s="16">
        <f t="shared" si="11"/>
        <v>0</v>
      </c>
      <c r="F104" s="17">
        <v>0</v>
      </c>
      <c r="G104" s="14">
        <v>0</v>
      </c>
      <c r="H104" s="16">
        <f t="shared" si="12"/>
        <v>0</v>
      </c>
      <c r="I104" s="14">
        <v>0</v>
      </c>
      <c r="J104" s="16">
        <f t="shared" si="13"/>
        <v>0</v>
      </c>
      <c r="K104" s="17">
        <v>0</v>
      </c>
    </row>
    <row r="105" spans="1:11" s="18" customFormat="1" ht="14.25">
      <c r="A105" s="15" t="s">
        <v>37</v>
      </c>
      <c r="B105" s="14">
        <v>44</v>
      </c>
      <c r="C105" s="16">
        <f t="shared" si="10"/>
        <v>1.8901797002432748</v>
      </c>
      <c r="D105" s="14">
        <v>117</v>
      </c>
      <c r="E105" s="16">
        <f t="shared" si="11"/>
        <v>5.013351798464972</v>
      </c>
      <c r="F105" s="17">
        <f>(C105*100/E105)-100</f>
        <v>-62.297086336091056</v>
      </c>
      <c r="G105" s="14">
        <v>32</v>
      </c>
      <c r="H105" s="16">
        <f t="shared" si="12"/>
        <v>9.178864517091332</v>
      </c>
      <c r="I105" s="14">
        <v>90</v>
      </c>
      <c r="J105" s="16">
        <f t="shared" si="13"/>
        <v>26.024271970991613</v>
      </c>
      <c r="K105" s="17">
        <f>(H105*100/J105)-100</f>
        <v>-64.72960116877542</v>
      </c>
    </row>
    <row r="106" spans="1:11" s="18" customFormat="1" ht="14.25">
      <c r="A106" s="15" t="s">
        <v>38</v>
      </c>
      <c r="B106" s="14">
        <v>0</v>
      </c>
      <c r="C106" s="16">
        <f t="shared" si="10"/>
        <v>0</v>
      </c>
      <c r="D106" s="14">
        <v>0</v>
      </c>
      <c r="E106" s="16">
        <f t="shared" si="11"/>
        <v>0</v>
      </c>
      <c r="F106" s="17">
        <v>0</v>
      </c>
      <c r="G106" s="14">
        <v>0</v>
      </c>
      <c r="H106" s="16">
        <f t="shared" si="12"/>
        <v>0</v>
      </c>
      <c r="I106" s="14">
        <v>0</v>
      </c>
      <c r="J106" s="16">
        <f t="shared" si="13"/>
        <v>0</v>
      </c>
      <c r="K106" s="20">
        <v>0</v>
      </c>
    </row>
    <row r="107" spans="1:11" s="18" customFormat="1" ht="14.25">
      <c r="A107" s="15" t="s">
        <v>39</v>
      </c>
      <c r="B107" s="14">
        <v>1</v>
      </c>
      <c r="C107" s="16">
        <f t="shared" si="10"/>
        <v>0.042958629550983514</v>
      </c>
      <c r="D107" s="14">
        <v>2</v>
      </c>
      <c r="E107" s="16">
        <f t="shared" si="11"/>
        <v>0.08569832134128157</v>
      </c>
      <c r="F107" s="17">
        <v>-100</v>
      </c>
      <c r="G107" s="14">
        <v>0</v>
      </c>
      <c r="H107" s="16">
        <f t="shared" si="12"/>
        <v>0</v>
      </c>
      <c r="I107" s="14">
        <v>0</v>
      </c>
      <c r="J107" s="16">
        <f t="shared" si="13"/>
        <v>0</v>
      </c>
      <c r="K107" s="17">
        <v>0</v>
      </c>
    </row>
    <row r="108" spans="1:11" s="18" customFormat="1" ht="14.25">
      <c r="A108" s="15" t="s">
        <v>40</v>
      </c>
      <c r="B108" s="14">
        <v>0</v>
      </c>
      <c r="C108" s="16">
        <f t="shared" si="10"/>
        <v>0</v>
      </c>
      <c r="D108" s="14">
        <v>0</v>
      </c>
      <c r="E108" s="16">
        <f t="shared" si="11"/>
        <v>0</v>
      </c>
      <c r="F108" s="20">
        <v>0</v>
      </c>
      <c r="G108" s="14">
        <v>0</v>
      </c>
      <c r="H108" s="16">
        <f t="shared" si="12"/>
        <v>0</v>
      </c>
      <c r="I108" s="14">
        <v>0</v>
      </c>
      <c r="J108" s="16">
        <f t="shared" si="13"/>
        <v>0</v>
      </c>
      <c r="K108" s="20">
        <v>0</v>
      </c>
    </row>
    <row r="109" spans="1:11" s="18" customFormat="1" ht="14.25">
      <c r="A109" s="15" t="s">
        <v>100</v>
      </c>
      <c r="B109" s="14">
        <v>0</v>
      </c>
      <c r="C109" s="16">
        <f t="shared" si="10"/>
        <v>0</v>
      </c>
      <c r="D109" s="14">
        <v>0</v>
      </c>
      <c r="E109" s="16">
        <f t="shared" si="11"/>
        <v>0</v>
      </c>
      <c r="F109" s="17">
        <v>0</v>
      </c>
      <c r="G109" s="14">
        <v>0</v>
      </c>
      <c r="H109" s="16">
        <f t="shared" si="12"/>
        <v>0</v>
      </c>
      <c r="I109" s="14">
        <v>0</v>
      </c>
      <c r="J109" s="16">
        <f t="shared" si="13"/>
        <v>0</v>
      </c>
      <c r="K109" s="17">
        <v>0</v>
      </c>
    </row>
    <row r="110" spans="1:11" s="18" customFormat="1" ht="14.25">
      <c r="A110" s="15" t="s">
        <v>41</v>
      </c>
      <c r="B110" s="14">
        <v>9</v>
      </c>
      <c r="C110" s="16">
        <f t="shared" si="10"/>
        <v>0.3866276659588517</v>
      </c>
      <c r="D110" s="14">
        <v>18</v>
      </c>
      <c r="E110" s="16">
        <f t="shared" si="11"/>
        <v>0.7712848920715341</v>
      </c>
      <c r="F110" s="17">
        <f>(C110*100/E110)-100</f>
        <v>-49.872262515030144</v>
      </c>
      <c r="G110" s="14">
        <v>8</v>
      </c>
      <c r="H110" s="16">
        <f t="shared" si="12"/>
        <v>2.294716129272833</v>
      </c>
      <c r="I110" s="14">
        <v>6</v>
      </c>
      <c r="J110" s="16">
        <f t="shared" si="13"/>
        <v>1.7349514647327742</v>
      </c>
      <c r="K110" s="17">
        <f>(H110*100/J110)-100</f>
        <v>32.26399561709218</v>
      </c>
    </row>
    <row r="111" spans="1:11" s="18" customFormat="1" ht="14.25">
      <c r="A111" s="15" t="s">
        <v>42</v>
      </c>
      <c r="B111" s="14">
        <v>0</v>
      </c>
      <c r="C111" s="16">
        <f t="shared" si="10"/>
        <v>0</v>
      </c>
      <c r="D111" s="14">
        <v>1</v>
      </c>
      <c r="E111" s="16">
        <f t="shared" si="11"/>
        <v>0.04284916067064078</v>
      </c>
      <c r="F111" s="17">
        <v>-100</v>
      </c>
      <c r="G111" s="14">
        <v>0</v>
      </c>
      <c r="H111" s="16">
        <f t="shared" si="12"/>
        <v>0</v>
      </c>
      <c r="I111" s="14">
        <v>1</v>
      </c>
      <c r="J111" s="16">
        <f t="shared" si="13"/>
        <v>0.28915857745546236</v>
      </c>
      <c r="K111" s="17">
        <v>-100</v>
      </c>
    </row>
    <row r="112" spans="1:11" s="18" customFormat="1" ht="14.25">
      <c r="A112" s="15" t="s">
        <v>43</v>
      </c>
      <c r="B112" s="14">
        <v>939</v>
      </c>
      <c r="C112" s="16">
        <f t="shared" si="10"/>
        <v>40.33815314837352</v>
      </c>
      <c r="D112" s="14">
        <v>1639</v>
      </c>
      <c r="E112" s="16">
        <f t="shared" si="11"/>
        <v>70.22977433918024</v>
      </c>
      <c r="F112" s="17">
        <f>(C112*100/E112)-100</f>
        <v>-42.56260463894241</v>
      </c>
      <c r="G112" s="14">
        <v>916</v>
      </c>
      <c r="H112" s="16">
        <f t="shared" si="12"/>
        <v>262.7449968017394</v>
      </c>
      <c r="I112" s="14">
        <v>1554</v>
      </c>
      <c r="J112" s="16">
        <f t="shared" si="13"/>
        <v>449.3524293657885</v>
      </c>
      <c r="K112" s="17">
        <f>(H112*100/J112)-100</f>
        <v>-41.528079157694776</v>
      </c>
    </row>
    <row r="113" spans="1:11" s="18" customFormat="1" ht="14.25">
      <c r="A113" s="15" t="s">
        <v>44</v>
      </c>
      <c r="B113" s="14">
        <v>0</v>
      </c>
      <c r="C113" s="16">
        <f t="shared" si="10"/>
        <v>0</v>
      </c>
      <c r="D113" s="14">
        <v>0</v>
      </c>
      <c r="E113" s="16">
        <f t="shared" si="11"/>
        <v>0</v>
      </c>
      <c r="F113" s="17">
        <v>0</v>
      </c>
      <c r="G113" s="14">
        <v>0</v>
      </c>
      <c r="H113" s="16">
        <f t="shared" si="12"/>
        <v>0</v>
      </c>
      <c r="I113" s="14">
        <v>0</v>
      </c>
      <c r="J113" s="16">
        <f t="shared" si="13"/>
        <v>0</v>
      </c>
      <c r="K113" s="17">
        <v>0</v>
      </c>
    </row>
    <row r="114" spans="1:11" s="18" customFormat="1" ht="14.25">
      <c r="A114" s="15" t="s">
        <v>45</v>
      </c>
      <c r="B114" s="14">
        <v>1</v>
      </c>
      <c r="C114" s="16">
        <f t="shared" si="10"/>
        <v>0.042958629550983514</v>
      </c>
      <c r="D114" s="14">
        <v>5</v>
      </c>
      <c r="E114" s="16">
        <f t="shared" si="11"/>
        <v>0.21424580335320392</v>
      </c>
      <c r="F114" s="17">
        <f>(C114*100/E114)-100</f>
        <v>-79.94890500601207</v>
      </c>
      <c r="G114" s="14">
        <v>0</v>
      </c>
      <c r="H114" s="16">
        <f t="shared" si="12"/>
        <v>0</v>
      </c>
      <c r="I114" s="14">
        <v>3</v>
      </c>
      <c r="J114" s="16">
        <f t="shared" si="13"/>
        <v>0.8674757323663871</v>
      </c>
      <c r="K114" s="17">
        <f>(H114*100/J114)-100</f>
        <v>-100</v>
      </c>
    </row>
    <row r="115" spans="1:11" s="18" customFormat="1" ht="14.25">
      <c r="A115" s="15" t="s">
        <v>46</v>
      </c>
      <c r="B115" s="14">
        <v>0</v>
      </c>
      <c r="C115" s="16">
        <f t="shared" si="10"/>
        <v>0</v>
      </c>
      <c r="D115" s="14">
        <v>1</v>
      </c>
      <c r="E115" s="16">
        <f t="shared" si="11"/>
        <v>0.04284916067064078</v>
      </c>
      <c r="F115" s="17">
        <v>-100</v>
      </c>
      <c r="G115" s="14">
        <v>0</v>
      </c>
      <c r="H115" s="16">
        <f t="shared" si="12"/>
        <v>0</v>
      </c>
      <c r="I115" s="14">
        <v>0</v>
      </c>
      <c r="J115" s="16">
        <f t="shared" si="13"/>
        <v>0</v>
      </c>
      <c r="K115" s="20">
        <v>0</v>
      </c>
    </row>
    <row r="116" spans="1:11" s="18" customFormat="1" ht="14.25">
      <c r="A116" s="15" t="s">
        <v>47</v>
      </c>
      <c r="B116" s="14">
        <v>0</v>
      </c>
      <c r="C116" s="16">
        <f t="shared" si="10"/>
        <v>0</v>
      </c>
      <c r="D116" s="14">
        <v>0</v>
      </c>
      <c r="E116" s="16">
        <f t="shared" si="11"/>
        <v>0</v>
      </c>
      <c r="F116" s="17">
        <v>0</v>
      </c>
      <c r="G116" s="14">
        <v>0</v>
      </c>
      <c r="H116" s="16">
        <f t="shared" si="12"/>
        <v>0</v>
      </c>
      <c r="I116" s="14">
        <v>0</v>
      </c>
      <c r="J116" s="16">
        <f t="shared" si="13"/>
        <v>0</v>
      </c>
      <c r="K116" s="17">
        <v>0</v>
      </c>
    </row>
    <row r="117" spans="1:11" s="18" customFormat="1" ht="14.25">
      <c r="A117" s="15" t="s">
        <v>48</v>
      </c>
      <c r="B117" s="14">
        <v>0</v>
      </c>
      <c r="C117" s="16">
        <f t="shared" si="10"/>
        <v>0</v>
      </c>
      <c r="D117" s="14">
        <v>0</v>
      </c>
      <c r="E117" s="16">
        <f t="shared" si="11"/>
        <v>0</v>
      </c>
      <c r="F117" s="17">
        <v>0</v>
      </c>
      <c r="G117" s="14">
        <v>0</v>
      </c>
      <c r="H117" s="16">
        <f t="shared" si="12"/>
        <v>0</v>
      </c>
      <c r="I117" s="14">
        <v>0</v>
      </c>
      <c r="J117" s="16">
        <f t="shared" si="13"/>
        <v>0</v>
      </c>
      <c r="K117" s="17">
        <v>0</v>
      </c>
    </row>
    <row r="118" spans="1:11" s="18" customFormat="1" ht="14.25">
      <c r="A118" s="15" t="s">
        <v>112</v>
      </c>
      <c r="B118" s="14">
        <v>0</v>
      </c>
      <c r="C118" s="16">
        <f t="shared" si="10"/>
        <v>0</v>
      </c>
      <c r="D118" s="14">
        <v>0</v>
      </c>
      <c r="E118" s="16">
        <f t="shared" si="11"/>
        <v>0</v>
      </c>
      <c r="F118" s="17">
        <v>0</v>
      </c>
      <c r="G118" s="14">
        <v>0</v>
      </c>
      <c r="H118" s="16">
        <f t="shared" si="12"/>
        <v>0</v>
      </c>
      <c r="I118" s="14">
        <v>0</v>
      </c>
      <c r="J118" s="16">
        <f t="shared" si="13"/>
        <v>0</v>
      </c>
      <c r="K118" s="20">
        <v>0</v>
      </c>
    </row>
    <row r="119" spans="1:11" s="18" customFormat="1" ht="14.25">
      <c r="A119" s="15" t="s">
        <v>49</v>
      </c>
      <c r="B119" s="14">
        <v>0</v>
      </c>
      <c r="C119" s="16">
        <f t="shared" si="10"/>
        <v>0</v>
      </c>
      <c r="D119" s="14">
        <v>2</v>
      </c>
      <c r="E119" s="16">
        <f t="shared" si="11"/>
        <v>0.08569832134128157</v>
      </c>
      <c r="F119" s="17">
        <v>-100</v>
      </c>
      <c r="G119" s="14">
        <v>0</v>
      </c>
      <c r="H119" s="16">
        <f t="shared" si="12"/>
        <v>0</v>
      </c>
      <c r="I119" s="14">
        <v>0</v>
      </c>
      <c r="J119" s="16">
        <f t="shared" si="13"/>
        <v>0</v>
      </c>
      <c r="K119" s="20">
        <v>0</v>
      </c>
    </row>
    <row r="120" spans="1:11" s="18" customFormat="1" ht="14.25">
      <c r="A120" s="15" t="s">
        <v>50</v>
      </c>
      <c r="B120" s="14">
        <v>2</v>
      </c>
      <c r="C120" s="16">
        <f t="shared" si="10"/>
        <v>0.08591725910196703</v>
      </c>
      <c r="D120" s="14">
        <v>2</v>
      </c>
      <c r="E120" s="16">
        <f t="shared" si="11"/>
        <v>0.08569832134128157</v>
      </c>
      <c r="F120" s="17">
        <f>(C120*100/E120)-100</f>
        <v>0.25547496993968366</v>
      </c>
      <c r="G120" s="14">
        <v>0</v>
      </c>
      <c r="H120" s="16">
        <f t="shared" si="12"/>
        <v>0</v>
      </c>
      <c r="I120" s="14">
        <v>1</v>
      </c>
      <c r="J120" s="16">
        <f t="shared" si="13"/>
        <v>0.28915857745546236</v>
      </c>
      <c r="K120" s="17">
        <v>-100</v>
      </c>
    </row>
    <row r="121" spans="1:11" s="18" customFormat="1" ht="14.25">
      <c r="A121" s="15" t="s">
        <v>51</v>
      </c>
      <c r="B121" s="14">
        <v>2</v>
      </c>
      <c r="C121" s="16">
        <f t="shared" si="10"/>
        <v>0.08591725910196703</v>
      </c>
      <c r="D121" s="14">
        <v>4</v>
      </c>
      <c r="E121" s="16">
        <f t="shared" si="11"/>
        <v>0.17139664268256313</v>
      </c>
      <c r="F121" s="17">
        <f>(C121*100/E121)-100</f>
        <v>-49.87226251503016</v>
      </c>
      <c r="G121" s="14">
        <v>0</v>
      </c>
      <c r="H121" s="16">
        <f t="shared" si="12"/>
        <v>0</v>
      </c>
      <c r="I121" s="14">
        <v>0</v>
      </c>
      <c r="J121" s="16">
        <f t="shared" si="13"/>
        <v>0</v>
      </c>
      <c r="K121" s="20">
        <v>0</v>
      </c>
    </row>
    <row r="122" spans="1:11" s="18" customFormat="1" ht="14.25">
      <c r="A122" s="15" t="s">
        <v>52</v>
      </c>
      <c r="B122" s="14">
        <v>0</v>
      </c>
      <c r="C122" s="16">
        <f t="shared" si="10"/>
        <v>0</v>
      </c>
      <c r="D122" s="14">
        <v>0</v>
      </c>
      <c r="E122" s="16">
        <f t="shared" si="11"/>
        <v>0</v>
      </c>
      <c r="F122" s="17">
        <v>0</v>
      </c>
      <c r="G122" s="14">
        <v>0</v>
      </c>
      <c r="H122" s="16">
        <f t="shared" si="12"/>
        <v>0</v>
      </c>
      <c r="I122" s="14">
        <v>0</v>
      </c>
      <c r="J122" s="16">
        <f t="shared" si="13"/>
        <v>0</v>
      </c>
      <c r="K122" s="20">
        <v>0</v>
      </c>
    </row>
    <row r="123" spans="1:11" s="18" customFormat="1" ht="14.25">
      <c r="A123" s="15" t="s">
        <v>101</v>
      </c>
      <c r="B123" s="21">
        <v>0</v>
      </c>
      <c r="C123" s="16">
        <f t="shared" si="10"/>
        <v>0</v>
      </c>
      <c r="D123" s="21">
        <v>0</v>
      </c>
      <c r="E123" s="16">
        <f t="shared" si="11"/>
        <v>0</v>
      </c>
      <c r="F123" s="17">
        <v>0</v>
      </c>
      <c r="G123" s="21">
        <v>0</v>
      </c>
      <c r="H123" s="16">
        <f t="shared" si="12"/>
        <v>0</v>
      </c>
      <c r="I123" s="21">
        <v>0</v>
      </c>
      <c r="J123" s="16">
        <f t="shared" si="13"/>
        <v>0</v>
      </c>
      <c r="K123" s="17">
        <v>0</v>
      </c>
    </row>
    <row r="124" spans="3:8" ht="14.25">
      <c r="C124" s="13"/>
      <c r="H124" s="13"/>
    </row>
    <row r="125" ht="14.25">
      <c r="H125" s="13"/>
    </row>
  </sheetData>
  <sheetProtection/>
  <mergeCells count="10">
    <mergeCell ref="B2:E2"/>
    <mergeCell ref="A2:A4"/>
    <mergeCell ref="G2:J2"/>
    <mergeCell ref="K2:K4"/>
    <mergeCell ref="G3:H3"/>
    <mergeCell ref="I3:J3"/>
    <mergeCell ref="A1:F1"/>
    <mergeCell ref="F2:F4"/>
    <mergeCell ref="B3:C3"/>
    <mergeCell ref="D3:E3"/>
  </mergeCells>
  <printOptions/>
  <pageMargins left="0" right="0" top="0" bottom="0" header="0" footer="0"/>
  <pageSetup horizontalDpi="600" verticalDpi="600" orientation="portrait" paperSize="9" scale="90" r:id="rId1"/>
  <rowBreaks count="2" manualBreakCount="2">
    <brk id="39" max="15" man="1"/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2020-11-16T06:38:53Z</cp:lastPrinted>
  <dcterms:created xsi:type="dcterms:W3CDTF">2010-12-01T10:49:57Z</dcterms:created>
  <dcterms:modified xsi:type="dcterms:W3CDTF">2020-11-16T11:15:50Z</dcterms:modified>
  <cp:category/>
  <cp:version/>
  <cp:contentType/>
  <cp:contentStatus/>
</cp:coreProperties>
</file>