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<sst xmlns="http://schemas.openxmlformats.org/spreadsheetml/2006/main" count="135" uniqueCount="128">
  <si>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</si>
  <si>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</si>
  <si>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</si>
  <si>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</si>
  <si>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</si>
  <si>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</si>
  <si>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</si>
  <si>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</si>
  <si>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</si>
  <si>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</si>
  <si>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</si>
  <si>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</si>
  <si>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</si>
  <si>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</si>
  <si>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</si>
  <si>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</si>
  <si>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</si>
  <si>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</si>
  <si>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</si>
  <si>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</si>
  <si>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</si>
  <si>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</si>
  <si>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</si>
  <si>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</si>
  <si>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</si>
  <si>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</si>
  <si>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</si>
  <si>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</si>
  <si>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</si>
  <si>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</si>
  <si>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</si>
  <si>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</si>
  <si>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</si>
  <si>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</si>
  <si>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</si>
  <si>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</si>
  <si>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</si>
  <si>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</si>
  <si>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</si>
  <si>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</si>
  <si>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</si>
  <si>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</si>
  <si>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</si>
  <si>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</si>
  <si>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</si>
  <si>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</si>
  <si>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</si>
  <si>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</si>
  <si>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</si>
  <si>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</si>
  <si>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</si>
  <si>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</si>
  <si>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</si>
  <si>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</si>
  <si>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</si>
  <si>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</si>
  <si>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</si>
  <si>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</si>
  <si>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</si>
  <si>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</si>
  <si>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</si>
  <si>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</si>
  <si>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</si>
  <si>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</si>
  <si>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</si>
  <si>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</si>
  <si>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</si>
  <si>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</si>
  <si>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</si>
  <si>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</si>
  <si>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</si>
  <si>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</si>
  <si>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</si>
  <si>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</si>
  <si>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</si>
  <si>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</si>
  <si>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</si>
  <si>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</si>
  <si>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</si>
  <si>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</si>
  <si>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</si>
  <si>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</si>
  <si>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</si>
  <si>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</si>
  <si>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</si>
  <si>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</si>
  <si>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</si>
  <si>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</si>
  <si>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</si>
  <si>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</si>
  <si>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</si>
  <si>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</si>
  <si>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</si>
  <si>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</si>
  <si>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</si>
  <si>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</si>
  <si>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</si>
  <si>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</si>
  <si>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</si>
  <si>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</si>
  <si>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</si>
  <si>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</si>
  <si>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</si>
  <si>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</si>
  <si>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</si>
  <si>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</si>
  <si>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</si>
  <si>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</si>
  <si>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</si>
  <si>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</si>
  <si>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</si>
  <si>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</si>
  <si>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</si>
  <si>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</si>
  <si>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</si>
  <si>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</si>
  <si>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</si>
  <si>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</si>
  <si>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</si>
  <si>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</si>
  <si>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</si>
  <si>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</si>
  <si>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</si>
  <si>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январь-октябрь 2018г.</t>
  </si>
  <si>
    <t>1-10   2018</t>
  </si>
  <si>
    <t>1 -10 2017</t>
  </si>
  <si>
    <t>1 -10  2018</t>
  </si>
  <si>
    <t>1 -10   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</si>
</sst>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3" sqref="P13"/>
    </sheetView>
  </sheetViews>
  <sheetFormatPr defaultColWidth="9.140625" defaultRowHeight="15"/>
  <cols>
    <col min="1" max="1" width="20.7109375" style="0" customWidth="1"/>
    <col min="2" max="2" width="8.57421875" style="0" customWidth="1"/>
    <col min="3" max="5" width="9.7109375" style="0" customWidth="1"/>
    <col min="6" max="6" width="8.28125" style="0" customWidth="1"/>
    <col min="7" max="7" width="8.7109375" style="0" customWidth="1"/>
    <col min="8" max="8" width="8.8515625" style="0" customWidth="1"/>
    <col min="9" max="9" width="7.421875" style="0" customWidth="1"/>
    <col min="10" max="10" width="9.28125" style="0" customWidth="1"/>
  </cols>
  <sheetData>
    <row r="1" spans="1:11" ht="15">
      <c r="A1" s="15" t="s">
        <v>123</v>
      </c>
      <c r="B1" s="15"/>
      <c r="C1" s="15"/>
      <c r="D1" s="15"/>
      <c r="E1" s="15"/>
      <c r="F1" s="15"/>
      <c r="G1" s="6"/>
      <c r="H1" s="6"/>
      <c r="I1" s="6"/>
      <c r="J1" s="6"/>
      <c r="K1" s="6"/>
    </row>
    <row r="2" spans="1:11" ht="14.25" customHeight="1">
      <c r="A2" s="10"/>
      <c r="B2" s="10" t="s">
        <v>1</v>
      </c>
      <c r="C2" s="10"/>
      <c r="D2" s="10"/>
      <c r="E2" s="10"/>
      <c r="F2" s="11" t="s">
        <v>115</v>
      </c>
      <c r="G2" s="10" t="s">
        <v>2</v>
      </c>
      <c r="H2" s="10"/>
      <c r="I2" s="10"/>
      <c r="J2" s="10"/>
      <c r="K2" s="11" t="s">
        <v>115</v>
      </c>
    </row>
    <row r="3" spans="1:11" ht="15">
      <c r="A3" s="10"/>
      <c r="B3" s="14" t="s">
        <v>124</v>
      </c>
      <c r="C3" s="10"/>
      <c r="D3" s="14" t="s">
        <v>125</v>
      </c>
      <c r="E3" s="10"/>
      <c r="F3" s="12"/>
      <c r="G3" s="14" t="s">
        <v>126</v>
      </c>
      <c r="H3" s="10"/>
      <c r="I3" s="14" t="s">
        <v>127</v>
      </c>
      <c r="J3" s="10"/>
      <c r="K3" s="12"/>
    </row>
    <row r="4" spans="1:11" ht="15">
      <c r="A4" s="10"/>
      <c r="B4" s="2" t="s">
        <v>53</v>
      </c>
      <c r="C4" s="2" t="s">
        <v>54</v>
      </c>
      <c r="D4" s="2" t="s">
        <v>53</v>
      </c>
      <c r="E4" s="2" t="s">
        <v>54</v>
      </c>
      <c r="F4" s="13"/>
      <c r="G4" s="2" t="s">
        <v>53</v>
      </c>
      <c r="H4" s="2" t="s">
        <v>54</v>
      </c>
      <c r="I4" s="2" t="s">
        <v>53</v>
      </c>
      <c r="J4" s="2" t="s">
        <v>54</v>
      </c>
      <c r="K4" s="13"/>
    </row>
    <row r="5" spans="1:11" ht="15">
      <c r="A5" s="3" t="s">
        <v>0</v>
      </c>
      <c r="B5" s="2">
        <v>330557</v>
      </c>
      <c r="C5" s="4">
        <f>B5*100000/2335408</f>
        <v>14154.143515822503</v>
      </c>
      <c r="D5" s="2">
        <v>361830</v>
      </c>
      <c r="E5" s="4">
        <f>D5*100000/2333477</f>
        <v>15506.045270641192</v>
      </c>
      <c r="F5" s="5">
        <f aca="true" t="shared" si="0" ref="F5:F18">(C5*100/E5)-100</f>
        <v>-8.718546419945966</v>
      </c>
      <c r="G5" s="2">
        <v>198440</v>
      </c>
      <c r="H5" s="4">
        <f>G5*100000/341407</f>
        <v>58124.17437252312</v>
      </c>
      <c r="I5" s="2">
        <v>229644</v>
      </c>
      <c r="J5" s="4">
        <f aca="true" t="shared" si="1" ref="J5:J36">I5*100000/332940</f>
        <v>68974.59001621914</v>
      </c>
      <c r="K5" s="5">
        <f aca="true" t="shared" si="2" ref="K5:K16">(H5*100/J5)-100</f>
        <v>-15.731033183589176</v>
      </c>
    </row>
    <row r="6" spans="1:11" ht="15">
      <c r="A6" s="3" t="s">
        <v>122</v>
      </c>
      <c r="B6" s="2">
        <v>0</v>
      </c>
      <c r="C6" s="4">
        <f aca="true" t="shared" si="3" ref="C6:C69">B6*100000/2335408</f>
        <v>0</v>
      </c>
      <c r="D6" s="2">
        <v>3</v>
      </c>
      <c r="E6" s="4">
        <f aca="true" t="shared" si="4" ref="E6:E69">D6*100000/2333477</f>
        <v>0.12856351273228747</v>
      </c>
      <c r="F6" s="5">
        <v>-100</v>
      </c>
      <c r="G6" s="2">
        <v>0</v>
      </c>
      <c r="H6" s="4">
        <f aca="true" t="shared" si="5" ref="H6:H69">G6*100000/341407</f>
        <v>0</v>
      </c>
      <c r="I6" s="2">
        <v>0</v>
      </c>
      <c r="J6" s="4">
        <f t="shared" si="1"/>
        <v>0</v>
      </c>
      <c r="K6" s="5">
        <v>0</v>
      </c>
    </row>
    <row r="7" spans="1:12" ht="22.5">
      <c r="A7" s="7" t="s">
        <v>56</v>
      </c>
      <c r="B7" s="2">
        <v>6768</v>
      </c>
      <c r="C7" s="4">
        <f t="shared" si="3"/>
        <v>289.79946972862984</v>
      </c>
      <c r="D7" s="2">
        <v>7074</v>
      </c>
      <c r="E7" s="4">
        <f t="shared" si="4"/>
        <v>303.1527630227339</v>
      </c>
      <c r="F7" s="5">
        <f t="shared" si="0"/>
        <v>-4.404806725480071</v>
      </c>
      <c r="G7" s="2">
        <v>4728</v>
      </c>
      <c r="H7" s="4">
        <f t="shared" si="5"/>
        <v>1384.8573696497142</v>
      </c>
      <c r="I7" s="2">
        <v>5293</v>
      </c>
      <c r="J7" s="4">
        <f t="shared" si="1"/>
        <v>1589.7759356040128</v>
      </c>
      <c r="K7" s="5">
        <f t="shared" si="2"/>
        <v>-12.889776563163466</v>
      </c>
      <c r="L7" s="6"/>
    </row>
    <row r="8" spans="1:11" ht="15">
      <c r="A8" s="3" t="s">
        <v>3</v>
      </c>
      <c r="B8" s="2">
        <v>421</v>
      </c>
      <c r="C8" s="4">
        <f t="shared" si="3"/>
        <v>18.026828716866603</v>
      </c>
      <c r="D8" s="2">
        <v>389</v>
      </c>
      <c r="E8" s="4">
        <f t="shared" si="4"/>
        <v>16.670402150953276</v>
      </c>
      <c r="F8" s="5">
        <f t="shared" si="0"/>
        <v>8.136735716575146</v>
      </c>
      <c r="G8" s="2">
        <v>182</v>
      </c>
      <c r="H8" s="4">
        <f t="shared" si="5"/>
        <v>53.308807376533</v>
      </c>
      <c r="I8" s="2">
        <v>139</v>
      </c>
      <c r="J8" s="4">
        <f t="shared" si="1"/>
        <v>41.749264131675375</v>
      </c>
      <c r="K8" s="5">
        <f t="shared" si="2"/>
        <v>27.688016747790627</v>
      </c>
    </row>
    <row r="9" spans="1:11" ht="15">
      <c r="A9" s="3" t="s">
        <v>4</v>
      </c>
      <c r="B9" s="2">
        <v>45</v>
      </c>
      <c r="C9" s="4">
        <f t="shared" si="3"/>
        <v>1.9268581763871666</v>
      </c>
      <c r="D9" s="2">
        <v>65</v>
      </c>
      <c r="E9" s="4">
        <f t="shared" si="4"/>
        <v>2.785542775866229</v>
      </c>
      <c r="F9" s="5">
        <f t="shared" si="0"/>
        <v>-30.82647327905545</v>
      </c>
      <c r="G9" s="2">
        <v>20</v>
      </c>
      <c r="H9" s="4">
        <f t="shared" si="5"/>
        <v>5.858110700717911</v>
      </c>
      <c r="I9" s="2">
        <v>33</v>
      </c>
      <c r="J9" s="4">
        <f t="shared" si="1"/>
        <v>9.911695801045234</v>
      </c>
      <c r="K9" s="5">
        <f t="shared" si="2"/>
        <v>-40.89698858493875</v>
      </c>
    </row>
    <row r="10" spans="1:11" ht="15">
      <c r="A10" s="3" t="s">
        <v>5</v>
      </c>
      <c r="B10" s="2">
        <v>30</v>
      </c>
      <c r="C10" s="4">
        <f t="shared" si="3"/>
        <v>1.2845721175914444</v>
      </c>
      <c r="D10" s="2">
        <v>33</v>
      </c>
      <c r="E10" s="4">
        <f t="shared" si="4"/>
        <v>1.4141986400551623</v>
      </c>
      <c r="F10" s="5">
        <f t="shared" si="0"/>
        <v>-9.166076023002105</v>
      </c>
      <c r="G10" s="2">
        <v>13</v>
      </c>
      <c r="H10" s="4">
        <f t="shared" si="5"/>
        <v>3.8077719554666425</v>
      </c>
      <c r="I10" s="2">
        <v>12</v>
      </c>
      <c r="J10" s="4">
        <f t="shared" si="1"/>
        <v>3.604253018561903</v>
      </c>
      <c r="K10" s="5">
        <f t="shared" si="2"/>
        <v>5.646632904421992</v>
      </c>
    </row>
    <row r="11" spans="1:11" ht="15">
      <c r="A11" s="3" t="s">
        <v>6</v>
      </c>
      <c r="B11" s="2">
        <v>318</v>
      </c>
      <c r="C11" s="4">
        <f t="shared" si="3"/>
        <v>13.61646444646931</v>
      </c>
      <c r="D11" s="2">
        <v>267</v>
      </c>
      <c r="E11" s="4">
        <f t="shared" si="4"/>
        <v>11.442152633173587</v>
      </c>
      <c r="F11" s="5">
        <f t="shared" si="0"/>
        <v>19.002646468741077</v>
      </c>
      <c r="G11" s="2">
        <v>138</v>
      </c>
      <c r="H11" s="4">
        <f t="shared" si="5"/>
        <v>40.42096383495359</v>
      </c>
      <c r="I11" s="2">
        <v>88</v>
      </c>
      <c r="J11" s="4">
        <f t="shared" si="1"/>
        <v>26.43118880278729</v>
      </c>
      <c r="K11" s="5">
        <f t="shared" si="2"/>
        <v>52.929042036471</v>
      </c>
    </row>
    <row r="12" spans="1:11" ht="15">
      <c r="A12" s="3" t="s">
        <v>57</v>
      </c>
      <c r="B12" s="2">
        <v>28</v>
      </c>
      <c r="C12" s="4">
        <f t="shared" si="3"/>
        <v>1.1989339764186815</v>
      </c>
      <c r="D12" s="2">
        <v>24</v>
      </c>
      <c r="E12" s="4">
        <f t="shared" si="4"/>
        <v>1.0285081018582998</v>
      </c>
      <c r="F12" s="5">
        <f t="shared" si="0"/>
        <v>16.57020243714733</v>
      </c>
      <c r="G12" s="2">
        <v>11</v>
      </c>
      <c r="H12" s="4">
        <f t="shared" si="5"/>
        <v>3.2219608853948514</v>
      </c>
      <c r="I12" s="2">
        <v>6</v>
      </c>
      <c r="J12" s="4">
        <f t="shared" si="1"/>
        <v>1.8021265092809515</v>
      </c>
      <c r="K12" s="5">
        <f t="shared" si="2"/>
        <v>78.7866095305603</v>
      </c>
    </row>
    <row r="13" spans="1:11" ht="15">
      <c r="A13" s="3" t="s">
        <v>7</v>
      </c>
      <c r="B13" s="2">
        <v>17</v>
      </c>
      <c r="C13" s="4">
        <f t="shared" si="3"/>
        <v>0.7279241999684851</v>
      </c>
      <c r="D13" s="2">
        <v>11</v>
      </c>
      <c r="E13" s="4">
        <f t="shared" si="4"/>
        <v>0.4713995466850541</v>
      </c>
      <c r="F13" s="5">
        <f t="shared" si="0"/>
        <v>54.417670760896414</v>
      </c>
      <c r="G13" s="2">
        <v>6</v>
      </c>
      <c r="H13" s="4">
        <f t="shared" si="5"/>
        <v>1.7574332102153734</v>
      </c>
      <c r="I13" s="2">
        <v>5</v>
      </c>
      <c r="J13" s="4">
        <f t="shared" si="1"/>
        <v>1.5017720910674597</v>
      </c>
      <c r="K13" s="5">
        <f t="shared" si="2"/>
        <v>17.023962601821268</v>
      </c>
    </row>
    <row r="14" spans="1:11" ht="33.75">
      <c r="A14" s="7" t="s">
        <v>58</v>
      </c>
      <c r="B14" s="2">
        <v>12</v>
      </c>
      <c r="C14" s="4">
        <f t="shared" si="3"/>
        <v>0.5138288470365777</v>
      </c>
      <c r="D14" s="2">
        <v>10</v>
      </c>
      <c r="E14" s="4">
        <f t="shared" si="4"/>
        <v>0.42854504244095826</v>
      </c>
      <c r="F14" s="5">
        <f t="shared" si="0"/>
        <v>19.90077964963723</v>
      </c>
      <c r="G14" s="2">
        <v>4</v>
      </c>
      <c r="H14" s="4">
        <f t="shared" si="5"/>
        <v>1.1716221401435822</v>
      </c>
      <c r="I14" s="2">
        <v>5</v>
      </c>
      <c r="J14" s="4">
        <f t="shared" si="1"/>
        <v>1.5017720910674597</v>
      </c>
      <c r="K14" s="5">
        <f t="shared" si="2"/>
        <v>-21.98402493211914</v>
      </c>
    </row>
    <row r="15" spans="1:11" s="6" customFormat="1" ht="15">
      <c r="A15" s="3" t="s">
        <v>8</v>
      </c>
      <c r="B15" s="2">
        <v>4</v>
      </c>
      <c r="C15" s="4">
        <f t="shared" si="3"/>
        <v>0.17127628234552592</v>
      </c>
      <c r="D15" s="2">
        <v>4</v>
      </c>
      <c r="E15" s="4">
        <f t="shared" si="4"/>
        <v>0.17141801697638331</v>
      </c>
      <c r="F15" s="5">
        <v>0</v>
      </c>
      <c r="G15" s="2">
        <v>2</v>
      </c>
      <c r="H15" s="4">
        <f t="shared" si="5"/>
        <v>0.5858110700717911</v>
      </c>
      <c r="I15" s="2">
        <v>2</v>
      </c>
      <c r="J15" s="4">
        <f t="shared" si="1"/>
        <v>0.6007088364269838</v>
      </c>
      <c r="K15" s="5">
        <f t="shared" si="2"/>
        <v>-2.4800311651489295</v>
      </c>
    </row>
    <row r="16" spans="1:12" ht="15">
      <c r="A16" s="3" t="s">
        <v>104</v>
      </c>
      <c r="B16" s="2">
        <v>7</v>
      </c>
      <c r="C16" s="4">
        <f t="shared" si="3"/>
        <v>0.2997334941046704</v>
      </c>
      <c r="D16" s="2">
        <v>6</v>
      </c>
      <c r="E16" s="4">
        <f t="shared" si="4"/>
        <v>0.25712702546457494</v>
      </c>
      <c r="F16" s="5">
        <f t="shared" si="0"/>
        <v>16.57020243714733</v>
      </c>
      <c r="G16" s="2">
        <v>2</v>
      </c>
      <c r="H16" s="4">
        <f t="shared" si="5"/>
        <v>0.5858110700717911</v>
      </c>
      <c r="I16" s="2">
        <v>3</v>
      </c>
      <c r="J16" s="4">
        <f t="shared" si="1"/>
        <v>0.9010632546404758</v>
      </c>
      <c r="K16" s="5">
        <f t="shared" si="2"/>
        <v>-34.986687443432615</v>
      </c>
      <c r="L16" s="6"/>
    </row>
    <row r="17" spans="1:11" s="6" customFormat="1" ht="15">
      <c r="A17" s="3" t="s">
        <v>61</v>
      </c>
      <c r="B17" s="2">
        <v>1</v>
      </c>
      <c r="C17" s="4">
        <f t="shared" si="3"/>
        <v>0.04281907058638148</v>
      </c>
      <c r="D17" s="2">
        <v>0</v>
      </c>
      <c r="E17" s="4">
        <f t="shared" si="4"/>
        <v>0</v>
      </c>
      <c r="F17" s="5">
        <v>100</v>
      </c>
      <c r="G17" s="2">
        <v>0</v>
      </c>
      <c r="H17" s="4">
        <f t="shared" si="5"/>
        <v>0</v>
      </c>
      <c r="I17" s="2">
        <v>0</v>
      </c>
      <c r="J17" s="4">
        <f t="shared" si="1"/>
        <v>0</v>
      </c>
      <c r="K17" s="5">
        <v>0</v>
      </c>
    </row>
    <row r="18" spans="1:11" s="6" customFormat="1" ht="15">
      <c r="A18" s="3" t="s">
        <v>59</v>
      </c>
      <c r="B18" s="2">
        <v>5</v>
      </c>
      <c r="C18" s="4">
        <f t="shared" si="3"/>
        <v>0.2140953529319074</v>
      </c>
      <c r="D18" s="2">
        <v>1</v>
      </c>
      <c r="E18" s="4">
        <f t="shared" si="4"/>
        <v>0.04285450424409583</v>
      </c>
      <c r="F18" s="5">
        <f t="shared" si="0"/>
        <v>399.58658187348846</v>
      </c>
      <c r="G18" s="2">
        <v>2</v>
      </c>
      <c r="H18" s="4">
        <f t="shared" si="5"/>
        <v>0.5858110700717911</v>
      </c>
      <c r="I18" s="2">
        <v>0</v>
      </c>
      <c r="J18" s="4">
        <f t="shared" si="1"/>
        <v>0</v>
      </c>
      <c r="K18" s="5">
        <v>100</v>
      </c>
    </row>
    <row r="19" spans="1:11" s="6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8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8">
        <v>0</v>
      </c>
    </row>
    <row r="20" spans="1:11" ht="22.5">
      <c r="A20" s="7" t="s">
        <v>62</v>
      </c>
      <c r="B20" s="2">
        <v>6330</v>
      </c>
      <c r="C20" s="4">
        <f t="shared" si="3"/>
        <v>271.0447168117948</v>
      </c>
      <c r="D20" s="2">
        <v>6674</v>
      </c>
      <c r="E20" s="4">
        <f t="shared" si="4"/>
        <v>286.01096132509554</v>
      </c>
      <c r="F20" s="5">
        <f>(C20*100/E20)-100</f>
        <v>-5.232752074942084</v>
      </c>
      <c r="G20" s="2">
        <v>4540</v>
      </c>
      <c r="H20" s="4">
        <f t="shared" si="5"/>
        <v>1329.7911290629659</v>
      </c>
      <c r="I20" s="2">
        <v>5149</v>
      </c>
      <c r="J20" s="4">
        <f t="shared" si="1"/>
        <v>1546.52489938127</v>
      </c>
      <c r="K20" s="5">
        <f>(H20*100/J20)-100</f>
        <v>-14.014243831768525</v>
      </c>
    </row>
    <row r="21" spans="1:11" s="6" customFormat="1" ht="22.5">
      <c r="A21" s="7" t="s">
        <v>63</v>
      </c>
      <c r="B21" s="2">
        <v>3087</v>
      </c>
      <c r="C21" s="4">
        <f t="shared" si="3"/>
        <v>132.18247090015964</v>
      </c>
      <c r="D21" s="2">
        <v>3580</v>
      </c>
      <c r="E21" s="4">
        <f t="shared" si="4"/>
        <v>153.41912519386307</v>
      </c>
      <c r="F21" s="5">
        <f>(C21*100/E21)-100</f>
        <v>-13.842247025505074</v>
      </c>
      <c r="G21" s="2">
        <v>2392</v>
      </c>
      <c r="H21" s="4">
        <f t="shared" si="5"/>
        <v>700.6300398058622</v>
      </c>
      <c r="I21" s="2">
        <v>3040</v>
      </c>
      <c r="J21" s="4">
        <f t="shared" si="1"/>
        <v>913.0774313690155</v>
      </c>
      <c r="K21" s="5">
        <f>(H21*100/J21)-100</f>
        <v>-23.267182416788245</v>
      </c>
    </row>
    <row r="22" spans="1:11" s="6" customFormat="1" ht="22.5">
      <c r="A22" s="7" t="s">
        <v>64</v>
      </c>
      <c r="B22" s="2">
        <v>847</v>
      </c>
      <c r="C22" s="4">
        <f t="shared" si="3"/>
        <v>36.26775278666511</v>
      </c>
      <c r="D22" s="2">
        <v>993</v>
      </c>
      <c r="E22" s="4">
        <f t="shared" si="4"/>
        <v>42.554522714387154</v>
      </c>
      <c r="F22" s="5">
        <f>(C22*100/E22)-100</f>
        <v>-14.773447160756334</v>
      </c>
      <c r="G22" s="2">
        <v>548</v>
      </c>
      <c r="H22" s="4">
        <f t="shared" si="5"/>
        <v>160.51223319967076</v>
      </c>
      <c r="I22" s="2">
        <v>719</v>
      </c>
      <c r="J22" s="4">
        <f t="shared" si="1"/>
        <v>215.95482669550069</v>
      </c>
      <c r="K22" s="5">
        <f>(H22*100/J22)-100</f>
        <v>-25.673236548680975</v>
      </c>
    </row>
    <row r="23" spans="1:11" s="6" customFormat="1" ht="33.75">
      <c r="A23" s="7" t="s">
        <v>65</v>
      </c>
      <c r="B23" s="2">
        <v>340</v>
      </c>
      <c r="C23" s="4">
        <f t="shared" si="3"/>
        <v>14.558483999369704</v>
      </c>
      <c r="D23" s="2">
        <v>353</v>
      </c>
      <c r="E23" s="4">
        <f t="shared" si="4"/>
        <v>15.127639998165828</v>
      </c>
      <c r="F23" s="5">
        <f>(C23*100/E23)-100</f>
        <v>-3.7623581660135414</v>
      </c>
      <c r="G23" s="2">
        <v>278</v>
      </c>
      <c r="H23" s="4">
        <f t="shared" si="5"/>
        <v>81.42773873997896</v>
      </c>
      <c r="I23" s="2">
        <v>313</v>
      </c>
      <c r="J23" s="4">
        <f t="shared" si="1"/>
        <v>94.01093290082297</v>
      </c>
      <c r="K23" s="5">
        <f>(H23*100/J23)-100</f>
        <v>-13.384820012496505</v>
      </c>
    </row>
    <row r="24" spans="1:11" s="6" customFormat="1" ht="45">
      <c r="A24" s="7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8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8">
        <v>0</v>
      </c>
    </row>
    <row r="25" spans="1:11" s="6" customFormat="1" ht="33.75">
      <c r="A25" s="7" t="s">
        <v>67</v>
      </c>
      <c r="B25" s="2">
        <v>32</v>
      </c>
      <c r="C25" s="4">
        <f t="shared" si="3"/>
        <v>1.3702102587642073</v>
      </c>
      <c r="D25" s="2">
        <v>173</v>
      </c>
      <c r="E25" s="4">
        <f t="shared" si="4"/>
        <v>7.4138292342285785</v>
      </c>
      <c r="F25" s="5">
        <f aca="true" t="shared" si="6" ref="F25:F33">(C25*100/E25)-100</f>
        <v>-81.51818425439117</v>
      </c>
      <c r="G25" s="2">
        <v>25</v>
      </c>
      <c r="H25" s="4">
        <f t="shared" si="5"/>
        <v>7.322638375897389</v>
      </c>
      <c r="I25" s="2">
        <v>163</v>
      </c>
      <c r="J25" s="4">
        <f t="shared" si="1"/>
        <v>48.957770168799186</v>
      </c>
      <c r="K25" s="5">
        <f aca="true" t="shared" si="7" ref="K25:K33">(H25*100/J25)-100</f>
        <v>-85.0429495652069</v>
      </c>
    </row>
    <row r="26" spans="1:11" ht="22.5">
      <c r="A26" s="7" t="s">
        <v>68</v>
      </c>
      <c r="B26" s="2">
        <v>15</v>
      </c>
      <c r="C26" s="4">
        <f t="shared" si="3"/>
        <v>0.6422860587957222</v>
      </c>
      <c r="D26" s="2">
        <v>19</v>
      </c>
      <c r="E26" s="4">
        <f t="shared" si="4"/>
        <v>0.8142355806378208</v>
      </c>
      <c r="F26" s="5">
        <f t="shared" si="6"/>
        <v>-21.11790812523867</v>
      </c>
      <c r="G26" s="2">
        <v>4</v>
      </c>
      <c r="H26" s="4">
        <f t="shared" si="5"/>
        <v>1.1716221401435822</v>
      </c>
      <c r="I26" s="2">
        <v>5</v>
      </c>
      <c r="J26" s="4">
        <f t="shared" si="1"/>
        <v>1.5017720910674597</v>
      </c>
      <c r="K26" s="5">
        <f t="shared" si="7"/>
        <v>-21.98402493211914</v>
      </c>
    </row>
    <row r="27" spans="1:11" s="6" customFormat="1" ht="22.5">
      <c r="A27" s="7" t="s">
        <v>69</v>
      </c>
      <c r="B27" s="2">
        <v>2240</v>
      </c>
      <c r="C27" s="4">
        <f t="shared" si="3"/>
        <v>95.91471811349452</v>
      </c>
      <c r="D27" s="2">
        <v>2587</v>
      </c>
      <c r="E27" s="4">
        <f t="shared" si="4"/>
        <v>110.8646024794759</v>
      </c>
      <c r="F27" s="5">
        <f t="shared" si="6"/>
        <v>-13.48481303466454</v>
      </c>
      <c r="G27" s="2">
        <v>1844</v>
      </c>
      <c r="H27" s="4">
        <f t="shared" si="5"/>
        <v>540.1178066061915</v>
      </c>
      <c r="I27" s="2">
        <v>2321</v>
      </c>
      <c r="J27" s="4">
        <f t="shared" si="1"/>
        <v>697.1226046735147</v>
      </c>
      <c r="K27" s="5">
        <f t="shared" si="7"/>
        <v>-22.521834325090296</v>
      </c>
    </row>
    <row r="28" spans="1:11" s="6" customFormat="1" ht="33.75">
      <c r="A28" s="7" t="s">
        <v>70</v>
      </c>
      <c r="B28" s="2">
        <v>1388</v>
      </c>
      <c r="C28" s="4">
        <f t="shared" si="3"/>
        <v>59.432869973897496</v>
      </c>
      <c r="D28" s="2">
        <v>1527</v>
      </c>
      <c r="E28" s="4">
        <f t="shared" si="4"/>
        <v>65.43882798073433</v>
      </c>
      <c r="F28" s="5">
        <f t="shared" si="6"/>
        <v>-9.177973066090104</v>
      </c>
      <c r="G28" s="2">
        <v>1195</v>
      </c>
      <c r="H28" s="4">
        <f t="shared" si="5"/>
        <v>350.0221143678952</v>
      </c>
      <c r="I28" s="2">
        <v>1414</v>
      </c>
      <c r="J28" s="4">
        <f t="shared" si="1"/>
        <v>424.70114735387756</v>
      </c>
      <c r="K28" s="5">
        <f t="shared" si="7"/>
        <v>-17.583901868707898</v>
      </c>
    </row>
    <row r="29" spans="1:11" ht="33.75">
      <c r="A29" s="7" t="s">
        <v>71</v>
      </c>
      <c r="B29" s="2">
        <v>764</v>
      </c>
      <c r="C29" s="4">
        <f t="shared" si="3"/>
        <v>32.71376992799545</v>
      </c>
      <c r="D29" s="2">
        <v>951</v>
      </c>
      <c r="E29" s="4">
        <f t="shared" si="4"/>
        <v>40.75463353613513</v>
      </c>
      <c r="F29" s="5">
        <f t="shared" si="6"/>
        <v>-19.729937213176612</v>
      </c>
      <c r="G29" s="2">
        <v>589</v>
      </c>
      <c r="H29" s="4">
        <f t="shared" si="5"/>
        <v>172.5213601361425</v>
      </c>
      <c r="I29" s="2">
        <v>814</v>
      </c>
      <c r="J29" s="4">
        <f t="shared" si="1"/>
        <v>244.48849642578242</v>
      </c>
      <c r="K29" s="5">
        <f t="shared" si="7"/>
        <v>-29.43579650647753</v>
      </c>
    </row>
    <row r="30" spans="1:11" ht="22.5">
      <c r="A30" s="7" t="s">
        <v>72</v>
      </c>
      <c r="B30" s="2">
        <v>3243</v>
      </c>
      <c r="C30" s="4">
        <f t="shared" si="3"/>
        <v>138.86224591163514</v>
      </c>
      <c r="D30" s="2">
        <v>3094</v>
      </c>
      <c r="E30" s="4">
        <f t="shared" si="4"/>
        <v>132.5918361312325</v>
      </c>
      <c r="F30" s="5">
        <f t="shared" si="6"/>
        <v>4.729106982270409</v>
      </c>
      <c r="G30" s="2">
        <v>2148</v>
      </c>
      <c r="H30" s="4">
        <f t="shared" si="5"/>
        <v>629.1610892571036</v>
      </c>
      <c r="I30" s="2">
        <v>2109</v>
      </c>
      <c r="J30" s="4">
        <f t="shared" si="1"/>
        <v>633.4474680122545</v>
      </c>
      <c r="K30" s="5">
        <f t="shared" si="7"/>
        <v>-0.6766747002085935</v>
      </c>
    </row>
    <row r="31" spans="1:11" ht="15">
      <c r="A31" s="3" t="s">
        <v>73</v>
      </c>
      <c r="B31" s="2">
        <v>2</v>
      </c>
      <c r="C31" s="4">
        <f t="shared" si="3"/>
        <v>0.08563814117276296</v>
      </c>
      <c r="D31" s="2">
        <v>1</v>
      </c>
      <c r="E31" s="4">
        <f t="shared" si="4"/>
        <v>0.04285450424409583</v>
      </c>
      <c r="F31" s="5">
        <f t="shared" si="6"/>
        <v>99.83463274939538</v>
      </c>
      <c r="G31" s="2">
        <v>2</v>
      </c>
      <c r="H31" s="4">
        <f t="shared" si="5"/>
        <v>0.5858110700717911</v>
      </c>
      <c r="I31" s="2">
        <v>1</v>
      </c>
      <c r="J31" s="4">
        <f t="shared" si="1"/>
        <v>0.3003544182134919</v>
      </c>
      <c r="K31" s="5">
        <f t="shared" si="7"/>
        <v>95.03993766970214</v>
      </c>
    </row>
    <row r="32" spans="1:11" ht="15">
      <c r="A32" s="3" t="s">
        <v>74</v>
      </c>
      <c r="B32" s="2">
        <v>128</v>
      </c>
      <c r="C32" s="4">
        <f t="shared" si="3"/>
        <v>5.480841035056829</v>
      </c>
      <c r="D32" s="2">
        <v>426</v>
      </c>
      <c r="E32" s="4">
        <f t="shared" si="4"/>
        <v>18.256018807984823</v>
      </c>
      <c r="F32" s="5">
        <f t="shared" si="6"/>
        <v>-69.9778955493866</v>
      </c>
      <c r="G32" s="2">
        <v>116</v>
      </c>
      <c r="H32" s="4">
        <f t="shared" si="5"/>
        <v>33.97704206416389</v>
      </c>
      <c r="I32" s="2">
        <v>368</v>
      </c>
      <c r="J32" s="4">
        <f t="shared" si="1"/>
        <v>110.53042590256503</v>
      </c>
      <c r="K32" s="5">
        <f t="shared" si="7"/>
        <v>-69.26000982379693</v>
      </c>
    </row>
    <row r="33" spans="1:11" ht="15">
      <c r="A33" s="3" t="s">
        <v>75</v>
      </c>
      <c r="B33" s="2">
        <v>24</v>
      </c>
      <c r="C33" s="4">
        <f t="shared" si="3"/>
        <v>1.0276576940731554</v>
      </c>
      <c r="D33" s="2">
        <v>43</v>
      </c>
      <c r="E33" s="4">
        <f t="shared" si="4"/>
        <v>1.8427436824961205</v>
      </c>
      <c r="F33" s="5">
        <f t="shared" si="6"/>
        <v>-44.23219551179663</v>
      </c>
      <c r="G33" s="2">
        <v>22</v>
      </c>
      <c r="H33" s="4">
        <f t="shared" si="5"/>
        <v>6.443921770789703</v>
      </c>
      <c r="I33" s="2">
        <v>35</v>
      </c>
      <c r="J33" s="4">
        <f t="shared" si="1"/>
        <v>10.512404637472217</v>
      </c>
      <c r="K33" s="5">
        <f t="shared" si="7"/>
        <v>-38.70173387523647</v>
      </c>
    </row>
    <row r="34" spans="1:11" s="6" customFormat="1" ht="15">
      <c r="A34" s="3" t="s">
        <v>9</v>
      </c>
      <c r="B34" s="2">
        <v>956</v>
      </c>
      <c r="C34" s="4">
        <f>B34*100000/2335408</f>
        <v>40.9350314805807</v>
      </c>
      <c r="D34" s="2">
        <v>1113</v>
      </c>
      <c r="E34" s="4">
        <f t="shared" si="4"/>
        <v>47.697063223678654</v>
      </c>
      <c r="F34" s="5">
        <f aca="true" t="shared" si="8" ref="F34:F43">(C34*100/E34)-100</f>
        <v>-14.177040023170704</v>
      </c>
      <c r="G34" s="2">
        <v>19</v>
      </c>
      <c r="H34" s="4">
        <f t="shared" si="5"/>
        <v>5.565205165682016</v>
      </c>
      <c r="I34" s="2">
        <v>21</v>
      </c>
      <c r="J34" s="4">
        <f t="shared" si="1"/>
        <v>6.307442782483331</v>
      </c>
      <c r="K34" s="5">
        <f>(H34*100/J34)-100</f>
        <v>-11.767647244658548</v>
      </c>
    </row>
    <row r="35" spans="1:11" ht="15">
      <c r="A35" s="3" t="s">
        <v>76</v>
      </c>
      <c r="B35" s="2">
        <v>136</v>
      </c>
      <c r="C35" s="4">
        <f t="shared" si="3"/>
        <v>5.823393599747881</v>
      </c>
      <c r="D35" s="2">
        <v>179</v>
      </c>
      <c r="E35" s="4">
        <f t="shared" si="4"/>
        <v>7.6709562596931535</v>
      </c>
      <c r="F35" s="5">
        <f t="shared" si="8"/>
        <v>-24.085167447157062</v>
      </c>
      <c r="G35" s="2">
        <v>13</v>
      </c>
      <c r="H35" s="4">
        <f t="shared" si="5"/>
        <v>3.8077719554666425</v>
      </c>
      <c r="I35" s="2">
        <v>12</v>
      </c>
      <c r="J35" s="4">
        <f t="shared" si="1"/>
        <v>3.604253018561903</v>
      </c>
      <c r="K35" s="5">
        <f>(H35*100/J35)-100</f>
        <v>5.646632904421992</v>
      </c>
    </row>
    <row r="36" spans="1:11" ht="15">
      <c r="A36" s="3" t="s">
        <v>77</v>
      </c>
      <c r="B36" s="2">
        <v>73</v>
      </c>
      <c r="C36" s="4">
        <f t="shared" si="3"/>
        <v>3.125792152805848</v>
      </c>
      <c r="D36" s="2">
        <v>62</v>
      </c>
      <c r="E36" s="4">
        <f t="shared" si="4"/>
        <v>2.6569792631339415</v>
      </c>
      <c r="F36" s="5">
        <f t="shared" si="8"/>
        <v>17.644582183111808</v>
      </c>
      <c r="G36" s="2">
        <v>12</v>
      </c>
      <c r="H36" s="4">
        <f t="shared" si="5"/>
        <v>3.5148664204307467</v>
      </c>
      <c r="I36" s="2">
        <v>12</v>
      </c>
      <c r="J36" s="4">
        <f t="shared" si="1"/>
        <v>3.604253018561903</v>
      </c>
      <c r="K36" s="5">
        <f>(H36*100/J36)-100</f>
        <v>-2.4800311651489437</v>
      </c>
    </row>
    <row r="37" spans="1:11" ht="15">
      <c r="A37" s="3" t="s">
        <v>78</v>
      </c>
      <c r="B37" s="2">
        <v>22</v>
      </c>
      <c r="C37" s="4">
        <f t="shared" si="3"/>
        <v>0.9420195529003925</v>
      </c>
      <c r="D37" s="2">
        <v>28</v>
      </c>
      <c r="E37" s="4">
        <f t="shared" si="4"/>
        <v>1.1999261188346833</v>
      </c>
      <c r="F37" s="5">
        <f t="shared" si="8"/>
        <v>-21.493537134166104</v>
      </c>
      <c r="G37" s="2">
        <v>0</v>
      </c>
      <c r="H37" s="4">
        <f t="shared" si="5"/>
        <v>0</v>
      </c>
      <c r="I37" s="2">
        <v>0</v>
      </c>
      <c r="J37" s="4">
        <f aca="true" t="shared" si="9" ref="J37:J68">I37*100000/332940</f>
        <v>0</v>
      </c>
      <c r="K37" s="8">
        <v>0</v>
      </c>
    </row>
    <row r="38" spans="1:11" s="6" customFormat="1" ht="15">
      <c r="A38" s="3" t="s">
        <v>79</v>
      </c>
      <c r="B38" s="2">
        <v>35</v>
      </c>
      <c r="C38" s="4">
        <f t="shared" si="3"/>
        <v>1.4986674705233518</v>
      </c>
      <c r="D38" s="2">
        <v>63</v>
      </c>
      <c r="E38" s="4">
        <f t="shared" si="4"/>
        <v>2.699833767378037</v>
      </c>
      <c r="F38" s="5">
        <f t="shared" si="8"/>
        <v>-44.49037979183461</v>
      </c>
      <c r="G38" s="2">
        <v>1</v>
      </c>
      <c r="H38" s="4">
        <f t="shared" si="5"/>
        <v>0.29290553503589556</v>
      </c>
      <c r="I38" s="2">
        <v>0</v>
      </c>
      <c r="J38" s="4">
        <f t="shared" si="9"/>
        <v>0</v>
      </c>
      <c r="K38" s="8">
        <v>100</v>
      </c>
    </row>
    <row r="39" spans="1:11" s="6" customFormat="1" ht="15">
      <c r="A39" s="3" t="s">
        <v>113</v>
      </c>
      <c r="B39" s="2">
        <v>2</v>
      </c>
      <c r="C39" s="4">
        <f t="shared" si="3"/>
        <v>0.08563814117276296</v>
      </c>
      <c r="D39" s="2">
        <v>18</v>
      </c>
      <c r="E39" s="4">
        <f t="shared" si="4"/>
        <v>0.7713810763937249</v>
      </c>
      <c r="F39" s="5">
        <f t="shared" si="8"/>
        <v>-88.89807595836692</v>
      </c>
      <c r="G39" s="2">
        <v>0</v>
      </c>
      <c r="H39" s="4">
        <f t="shared" si="5"/>
        <v>0</v>
      </c>
      <c r="I39" s="2">
        <v>0</v>
      </c>
      <c r="J39" s="4">
        <f t="shared" si="9"/>
        <v>0</v>
      </c>
      <c r="K39" s="8">
        <v>0</v>
      </c>
    </row>
    <row r="40" spans="1:11" s="6" customFormat="1" ht="22.5">
      <c r="A40" s="7" t="s">
        <v>80</v>
      </c>
      <c r="B40" s="2">
        <v>4</v>
      </c>
      <c r="C40" s="4">
        <f t="shared" si="3"/>
        <v>0.17127628234552592</v>
      </c>
      <c r="D40" s="2">
        <v>8</v>
      </c>
      <c r="E40" s="4">
        <f t="shared" si="4"/>
        <v>0.34283603395276663</v>
      </c>
      <c r="F40" s="5">
        <f t="shared" si="8"/>
        <v>-50.041341812651154</v>
      </c>
      <c r="G40" s="2">
        <v>0</v>
      </c>
      <c r="H40" s="4">
        <f t="shared" si="5"/>
        <v>0</v>
      </c>
      <c r="I40" s="2">
        <v>0</v>
      </c>
      <c r="J40" s="4">
        <f t="shared" si="9"/>
        <v>0</v>
      </c>
      <c r="K40" s="8">
        <v>0</v>
      </c>
    </row>
    <row r="41" spans="1:11" ht="22.5">
      <c r="A41" s="7" t="s">
        <v>81</v>
      </c>
      <c r="B41" s="2">
        <v>582</v>
      </c>
      <c r="C41" s="4">
        <f t="shared" si="3"/>
        <v>24.920699081274023</v>
      </c>
      <c r="D41" s="2">
        <v>656</v>
      </c>
      <c r="E41" s="4">
        <f t="shared" si="4"/>
        <v>28.112554784126864</v>
      </c>
      <c r="F41" s="5">
        <f t="shared" si="8"/>
        <v>-11.353844313911495</v>
      </c>
      <c r="G41" s="2">
        <v>6</v>
      </c>
      <c r="H41" s="4">
        <f t="shared" si="5"/>
        <v>1.7574332102153734</v>
      </c>
      <c r="I41" s="2">
        <v>9</v>
      </c>
      <c r="J41" s="4">
        <f t="shared" si="9"/>
        <v>2.703189763921427</v>
      </c>
      <c r="K41" s="5">
        <f>(H41*100/J41)-100</f>
        <v>-34.986687443432615</v>
      </c>
    </row>
    <row r="42" spans="1:11" ht="22.5">
      <c r="A42" s="7" t="s">
        <v>82</v>
      </c>
      <c r="B42" s="2">
        <v>96</v>
      </c>
      <c r="C42" s="4">
        <f t="shared" si="3"/>
        <v>4.110630776292622</v>
      </c>
      <c r="D42" s="2">
        <v>104</v>
      </c>
      <c r="E42" s="4">
        <f t="shared" si="4"/>
        <v>4.456868441385966</v>
      </c>
      <c r="F42" s="5">
        <f t="shared" si="8"/>
        <v>-7.768631038740594</v>
      </c>
      <c r="G42" s="2">
        <v>0</v>
      </c>
      <c r="H42" s="4">
        <f t="shared" si="5"/>
        <v>0</v>
      </c>
      <c r="I42" s="2">
        <v>3</v>
      </c>
      <c r="J42" s="4">
        <f t="shared" si="9"/>
        <v>0.9010632546404758</v>
      </c>
      <c r="K42" s="5">
        <v>-100</v>
      </c>
    </row>
    <row r="43" spans="1:11" s="6" customFormat="1" ht="22.5">
      <c r="A43" s="7" t="s">
        <v>83</v>
      </c>
      <c r="B43" s="2">
        <v>481</v>
      </c>
      <c r="C43" s="4">
        <f t="shared" si="3"/>
        <v>20.595972952049493</v>
      </c>
      <c r="D43" s="2">
        <v>547</v>
      </c>
      <c r="E43" s="4">
        <f t="shared" si="4"/>
        <v>23.441413821520417</v>
      </c>
      <c r="F43" s="5">
        <f t="shared" si="8"/>
        <v>-12.138520701591233</v>
      </c>
      <c r="G43" s="2">
        <v>6</v>
      </c>
      <c r="H43" s="4">
        <f t="shared" si="5"/>
        <v>1.7574332102153734</v>
      </c>
      <c r="I43" s="2">
        <v>6</v>
      </c>
      <c r="J43" s="4">
        <f t="shared" si="9"/>
        <v>1.8021265092809515</v>
      </c>
      <c r="K43" s="5">
        <f>(H43*100/J43)-100</f>
        <v>-2.4800311651489437</v>
      </c>
    </row>
    <row r="44" spans="1:11" s="6" customFormat="1" ht="22.5">
      <c r="A44" s="7" t="s">
        <v>84</v>
      </c>
      <c r="B44" s="2">
        <v>5</v>
      </c>
      <c r="C44" s="4">
        <f t="shared" si="3"/>
        <v>0.2140953529319074</v>
      </c>
      <c r="D44" s="2">
        <v>5</v>
      </c>
      <c r="E44" s="4">
        <f t="shared" si="4"/>
        <v>0.21427252122047913</v>
      </c>
      <c r="F44" s="5">
        <v>0</v>
      </c>
      <c r="G44" s="2">
        <v>0</v>
      </c>
      <c r="H44" s="4">
        <f t="shared" si="5"/>
        <v>0</v>
      </c>
      <c r="I44" s="2">
        <v>0</v>
      </c>
      <c r="J44" s="4">
        <f t="shared" si="9"/>
        <v>0</v>
      </c>
      <c r="K44" s="8">
        <v>0</v>
      </c>
    </row>
    <row r="45" spans="1:11" s="6" customFormat="1" ht="15">
      <c r="A45" s="3" t="s">
        <v>85</v>
      </c>
      <c r="B45" s="2">
        <v>238</v>
      </c>
      <c r="C45" s="4">
        <f t="shared" si="3"/>
        <v>10.190938799558792</v>
      </c>
      <c r="D45" s="2">
        <v>278</v>
      </c>
      <c r="E45" s="4">
        <f t="shared" si="4"/>
        <v>11.913552179858641</v>
      </c>
      <c r="F45" s="5">
        <f>(C45*100/E45)-100</f>
        <v>-14.459275909431483</v>
      </c>
      <c r="G45" s="2">
        <v>0</v>
      </c>
      <c r="H45" s="4">
        <f t="shared" si="5"/>
        <v>0</v>
      </c>
      <c r="I45" s="2">
        <v>0</v>
      </c>
      <c r="J45" s="4">
        <f t="shared" si="9"/>
        <v>0</v>
      </c>
      <c r="K45" s="8">
        <v>0</v>
      </c>
    </row>
    <row r="46" spans="1:11" s="6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8">
        <v>0</v>
      </c>
      <c r="G46" s="2">
        <v>0</v>
      </c>
      <c r="H46" s="4">
        <f t="shared" si="5"/>
        <v>0</v>
      </c>
      <c r="I46" s="2">
        <v>0</v>
      </c>
      <c r="J46" s="4">
        <f t="shared" si="9"/>
        <v>0</v>
      </c>
      <c r="K46" s="8">
        <v>0</v>
      </c>
    </row>
    <row r="47" spans="1:11" s="6" customFormat="1" ht="15">
      <c r="A47" s="3" t="s">
        <v>11</v>
      </c>
      <c r="B47" s="2">
        <v>379</v>
      </c>
      <c r="C47" s="4">
        <f t="shared" si="3"/>
        <v>16.22842775223858</v>
      </c>
      <c r="D47" s="2">
        <v>167</v>
      </c>
      <c r="E47" s="4">
        <f t="shared" si="4"/>
        <v>7.1567022087640035</v>
      </c>
      <c r="F47" s="5">
        <f aca="true" t="shared" si="10" ref="F47:F53">(C47*100/E47)-100</f>
        <v>126.75846051503248</v>
      </c>
      <c r="G47" s="2">
        <v>335</v>
      </c>
      <c r="H47" s="4">
        <f t="shared" si="5"/>
        <v>98.12335423702501</v>
      </c>
      <c r="I47" s="2">
        <v>159</v>
      </c>
      <c r="J47" s="4">
        <f t="shared" si="9"/>
        <v>47.756352495945215</v>
      </c>
      <c r="K47" s="5">
        <f>(H47*100/J47)-100</f>
        <v>105.46660100424597</v>
      </c>
    </row>
    <row r="48" spans="1:11" ht="22.5">
      <c r="A48" s="7" t="s">
        <v>105</v>
      </c>
      <c r="B48" s="2">
        <v>2</v>
      </c>
      <c r="C48" s="4">
        <f t="shared" si="3"/>
        <v>0.08563814117276296</v>
      </c>
      <c r="D48" s="2">
        <v>4</v>
      </c>
      <c r="E48" s="4">
        <f t="shared" si="4"/>
        <v>0.17141801697638331</v>
      </c>
      <c r="F48" s="5">
        <f t="shared" si="10"/>
        <v>-50.041341812651154</v>
      </c>
      <c r="G48" s="2">
        <v>2</v>
      </c>
      <c r="H48" s="4">
        <f t="shared" si="5"/>
        <v>0.5858110700717911</v>
      </c>
      <c r="I48" s="2">
        <v>4</v>
      </c>
      <c r="J48" s="4">
        <f t="shared" si="9"/>
        <v>1.2014176728539676</v>
      </c>
      <c r="K48" s="5">
        <f>(H48*100/J48)-100</f>
        <v>-51.240015582574465</v>
      </c>
    </row>
    <row r="49" spans="1:11" s="6" customFormat="1" ht="15">
      <c r="A49" s="3" t="s">
        <v>12</v>
      </c>
      <c r="B49" s="2">
        <v>169</v>
      </c>
      <c r="C49" s="4">
        <f t="shared" si="3"/>
        <v>7.23642292909847</v>
      </c>
      <c r="D49" s="2">
        <v>292</v>
      </c>
      <c r="E49" s="4">
        <f t="shared" si="4"/>
        <v>12.513515239275982</v>
      </c>
      <c r="F49" s="5">
        <f t="shared" si="10"/>
        <v>-42.171142235192086</v>
      </c>
      <c r="G49" s="2">
        <v>165</v>
      </c>
      <c r="H49" s="4">
        <f t="shared" si="5"/>
        <v>48.32941328092277</v>
      </c>
      <c r="I49" s="2">
        <v>289</v>
      </c>
      <c r="J49" s="4">
        <f t="shared" si="9"/>
        <v>86.80242686369917</v>
      </c>
      <c r="K49" s="5">
        <f>(H49*100/J49)-100</f>
        <v>-44.32250914273209</v>
      </c>
    </row>
    <row r="50" spans="1:11" ht="15">
      <c r="A50" s="3" t="s">
        <v>13</v>
      </c>
      <c r="B50" s="2">
        <v>11910</v>
      </c>
      <c r="C50" s="4">
        <f t="shared" si="3"/>
        <v>509.97513068380346</v>
      </c>
      <c r="D50" s="2">
        <v>9267</v>
      </c>
      <c r="E50" s="4">
        <f t="shared" si="4"/>
        <v>397.13269083003604</v>
      </c>
      <c r="F50" s="5">
        <f t="shared" si="10"/>
        <v>28.414291358870145</v>
      </c>
      <c r="G50" s="2">
        <v>10390</v>
      </c>
      <c r="H50" s="4">
        <f t="shared" si="5"/>
        <v>3043.288509022955</v>
      </c>
      <c r="I50" s="2">
        <v>8138</v>
      </c>
      <c r="J50" s="4">
        <f t="shared" si="9"/>
        <v>2444.284255421397</v>
      </c>
      <c r="K50" s="5">
        <f>(H50*100/J50)-100</f>
        <v>24.50632541092439</v>
      </c>
    </row>
    <row r="51" spans="1:11" ht="15">
      <c r="A51" s="3" t="s">
        <v>55</v>
      </c>
      <c r="B51" s="2">
        <v>5</v>
      </c>
      <c r="C51" s="4">
        <f t="shared" si="3"/>
        <v>0.2140953529319074</v>
      </c>
      <c r="D51" s="2">
        <v>0</v>
      </c>
      <c r="E51" s="4">
        <f t="shared" si="4"/>
        <v>0</v>
      </c>
      <c r="F51" s="5">
        <v>100</v>
      </c>
      <c r="G51" s="2">
        <v>2</v>
      </c>
      <c r="H51" s="4">
        <f t="shared" si="5"/>
        <v>0.5858110700717911</v>
      </c>
      <c r="I51" s="2">
        <v>0</v>
      </c>
      <c r="J51" s="4">
        <f t="shared" si="9"/>
        <v>0</v>
      </c>
      <c r="K51" s="5">
        <v>100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9"/>
        <v>0</v>
      </c>
      <c r="K52" s="8">
        <v>0</v>
      </c>
    </row>
    <row r="53" spans="1:11" s="6" customFormat="1" ht="15">
      <c r="A53" s="3" t="s">
        <v>86</v>
      </c>
      <c r="B53" s="2">
        <v>8</v>
      </c>
      <c r="C53" s="4">
        <f t="shared" si="3"/>
        <v>0.34255256469105183</v>
      </c>
      <c r="D53" s="2">
        <v>4</v>
      </c>
      <c r="E53" s="4">
        <f t="shared" si="4"/>
        <v>0.17141801697638331</v>
      </c>
      <c r="F53" s="5">
        <f t="shared" si="10"/>
        <v>99.83463274939538</v>
      </c>
      <c r="G53" s="2">
        <v>3</v>
      </c>
      <c r="H53" s="4">
        <f t="shared" si="5"/>
        <v>0.8787166051076867</v>
      </c>
      <c r="I53" s="2">
        <v>3</v>
      </c>
      <c r="J53" s="4">
        <f t="shared" si="9"/>
        <v>0.9010632546404758</v>
      </c>
      <c r="K53" s="5">
        <f>(H53*100/J53)-100</f>
        <v>-2.4800311651489437</v>
      </c>
    </row>
    <row r="54" spans="1:11" s="6" customFormat="1" ht="15">
      <c r="A54" s="3" t="s">
        <v>87</v>
      </c>
      <c r="B54" s="2">
        <v>5</v>
      </c>
      <c r="C54" s="4">
        <f t="shared" si="3"/>
        <v>0.2140953529319074</v>
      </c>
      <c r="D54" s="2">
        <v>5</v>
      </c>
      <c r="E54" s="4">
        <f t="shared" si="4"/>
        <v>0.21427252122047913</v>
      </c>
      <c r="F54" s="5">
        <v>0</v>
      </c>
      <c r="G54" s="2">
        <v>4</v>
      </c>
      <c r="H54" s="4">
        <f t="shared" si="5"/>
        <v>1.1716221401435822</v>
      </c>
      <c r="I54" s="2">
        <v>2</v>
      </c>
      <c r="J54" s="4">
        <f t="shared" si="9"/>
        <v>0.6007088364269838</v>
      </c>
      <c r="K54" s="5">
        <f>(H54*100/J54)-100</f>
        <v>95.03993766970214</v>
      </c>
    </row>
    <row r="55" spans="1:11" s="6" customFormat="1" ht="22.5">
      <c r="A55" s="7" t="s">
        <v>88</v>
      </c>
      <c r="B55" s="2">
        <v>5</v>
      </c>
      <c r="C55" s="4">
        <f t="shared" si="3"/>
        <v>0.2140953529319074</v>
      </c>
      <c r="D55" s="2">
        <v>5</v>
      </c>
      <c r="E55" s="4">
        <f t="shared" si="4"/>
        <v>0.21427252122047913</v>
      </c>
      <c r="F55" s="5">
        <v>0</v>
      </c>
      <c r="G55" s="2">
        <v>4</v>
      </c>
      <c r="H55" s="4">
        <f t="shared" si="5"/>
        <v>1.1716221401435822</v>
      </c>
      <c r="I55" s="2">
        <v>2</v>
      </c>
      <c r="J55" s="4">
        <f t="shared" si="9"/>
        <v>0.6007088364269838</v>
      </c>
      <c r="K55" s="5">
        <f>(H55*100/J55)-100</f>
        <v>95.03993766970214</v>
      </c>
    </row>
    <row r="56" spans="1:11" s="6" customFormat="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9"/>
        <v>0</v>
      </c>
      <c r="K56" s="8">
        <v>0</v>
      </c>
    </row>
    <row r="57" spans="1:11" s="6" customFormat="1" ht="15">
      <c r="A57" s="3" t="s">
        <v>16</v>
      </c>
      <c r="B57" s="2">
        <v>2</v>
      </c>
      <c r="C57" s="4">
        <f t="shared" si="3"/>
        <v>0.08563814117276296</v>
      </c>
      <c r="D57" s="2">
        <v>0</v>
      </c>
      <c r="E57" s="4">
        <f t="shared" si="4"/>
        <v>0</v>
      </c>
      <c r="F57" s="5">
        <v>100</v>
      </c>
      <c r="G57" s="2">
        <v>0</v>
      </c>
      <c r="H57" s="4">
        <f t="shared" si="5"/>
        <v>0</v>
      </c>
      <c r="I57" s="2">
        <v>0</v>
      </c>
      <c r="J57" s="4">
        <f t="shared" si="9"/>
        <v>0</v>
      </c>
      <c r="K57" s="8">
        <v>0</v>
      </c>
    </row>
    <row r="58" spans="1:11" s="6" customFormat="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8">
        <v>0</v>
      </c>
      <c r="G58" s="2">
        <v>0</v>
      </c>
      <c r="H58" s="4">
        <f t="shared" si="5"/>
        <v>0</v>
      </c>
      <c r="I58" s="2">
        <v>0</v>
      </c>
      <c r="J58" s="4">
        <f t="shared" si="9"/>
        <v>0</v>
      </c>
      <c r="K58" s="8">
        <v>0</v>
      </c>
    </row>
    <row r="59" spans="1:11" ht="15">
      <c r="A59" s="3" t="s">
        <v>18</v>
      </c>
      <c r="B59" s="2">
        <v>0</v>
      </c>
      <c r="C59" s="4">
        <f t="shared" si="3"/>
        <v>0</v>
      </c>
      <c r="D59" s="2">
        <v>3</v>
      </c>
      <c r="E59" s="4">
        <f t="shared" si="4"/>
        <v>0.12856351273228747</v>
      </c>
      <c r="F59" s="5">
        <v>-100</v>
      </c>
      <c r="G59" s="2">
        <v>0</v>
      </c>
      <c r="H59" s="4">
        <f t="shared" si="5"/>
        <v>0</v>
      </c>
      <c r="I59" s="2">
        <v>0</v>
      </c>
      <c r="J59" s="4">
        <f t="shared" si="9"/>
        <v>0</v>
      </c>
      <c r="K59" s="8">
        <v>0</v>
      </c>
    </row>
    <row r="60" spans="1:11" ht="15">
      <c r="A60" s="3" t="s">
        <v>111</v>
      </c>
      <c r="B60" s="2">
        <v>7</v>
      </c>
      <c r="C60" s="4">
        <f t="shared" si="3"/>
        <v>0.2997334941046704</v>
      </c>
      <c r="D60" s="2">
        <v>29</v>
      </c>
      <c r="E60" s="4">
        <f t="shared" si="4"/>
        <v>1.242780623078779</v>
      </c>
      <c r="F60" s="5">
        <f>(C60*100/E60)-100</f>
        <v>-75.88202708196953</v>
      </c>
      <c r="G60" s="2">
        <v>0</v>
      </c>
      <c r="H60" s="4">
        <f t="shared" si="5"/>
        <v>0</v>
      </c>
      <c r="I60" s="2">
        <v>0</v>
      </c>
      <c r="J60" s="4">
        <f t="shared" si="9"/>
        <v>0</v>
      </c>
      <c r="K60" s="8">
        <v>0</v>
      </c>
    </row>
    <row r="61" spans="1:11" ht="15">
      <c r="A61" s="3" t="s">
        <v>89</v>
      </c>
      <c r="B61" s="2">
        <v>2</v>
      </c>
      <c r="C61" s="4">
        <f t="shared" si="3"/>
        <v>0.08563814117276296</v>
      </c>
      <c r="D61" s="2">
        <v>2</v>
      </c>
      <c r="E61" s="4">
        <f t="shared" si="4"/>
        <v>0.08570900848819166</v>
      </c>
      <c r="F61" s="5">
        <v>0</v>
      </c>
      <c r="G61" s="2">
        <v>0</v>
      </c>
      <c r="H61" s="4">
        <f t="shared" si="5"/>
        <v>0</v>
      </c>
      <c r="I61" s="2">
        <v>0</v>
      </c>
      <c r="J61" s="4">
        <f t="shared" si="9"/>
        <v>0</v>
      </c>
      <c r="K61" s="8">
        <v>0</v>
      </c>
    </row>
    <row r="62" spans="1:11" ht="33.75">
      <c r="A62" s="7" t="s">
        <v>90</v>
      </c>
      <c r="B62" s="2">
        <v>5</v>
      </c>
      <c r="C62" s="4">
        <f t="shared" si="3"/>
        <v>0.2140953529319074</v>
      </c>
      <c r="D62" s="2">
        <v>27</v>
      </c>
      <c r="E62" s="4">
        <f t="shared" si="4"/>
        <v>1.1570716145905873</v>
      </c>
      <c r="F62" s="5">
        <f>(C62*100/E62)-100</f>
        <v>-81.49679326394487</v>
      </c>
      <c r="G62" s="2">
        <v>0</v>
      </c>
      <c r="H62" s="4">
        <f t="shared" si="5"/>
        <v>0</v>
      </c>
      <c r="I62" s="2">
        <v>0</v>
      </c>
      <c r="J62" s="4">
        <f t="shared" si="9"/>
        <v>0</v>
      </c>
      <c r="K62" s="8">
        <v>0</v>
      </c>
    </row>
    <row r="63" spans="1:11" s="6" customFormat="1" ht="22.5">
      <c r="A63" s="7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9"/>
        <v>0</v>
      </c>
      <c r="K63" s="8">
        <v>0</v>
      </c>
    </row>
    <row r="64" spans="1:11" s="6" customFormat="1" ht="15">
      <c r="A64" s="7" t="s">
        <v>120</v>
      </c>
      <c r="B64" s="2">
        <v>0</v>
      </c>
      <c r="C64" s="4">
        <f t="shared" si="3"/>
        <v>0</v>
      </c>
      <c r="D64" s="2">
        <v>0</v>
      </c>
      <c r="E64" s="4">
        <f t="shared" si="4"/>
        <v>0</v>
      </c>
      <c r="F64" s="5">
        <v>0</v>
      </c>
      <c r="G64" s="2">
        <v>0</v>
      </c>
      <c r="H64" s="4">
        <f t="shared" si="5"/>
        <v>0</v>
      </c>
      <c r="I64" s="2">
        <v>0</v>
      </c>
      <c r="J64" s="4">
        <f t="shared" si="9"/>
        <v>0</v>
      </c>
      <c r="K64" s="8">
        <v>0</v>
      </c>
    </row>
    <row r="65" spans="1:11" s="6" customFormat="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8">
        <v>0</v>
      </c>
      <c r="G65" s="2">
        <v>0</v>
      </c>
      <c r="H65" s="4">
        <f t="shared" si="5"/>
        <v>0</v>
      </c>
      <c r="I65" s="2">
        <v>0</v>
      </c>
      <c r="J65" s="4">
        <f t="shared" si="9"/>
        <v>0</v>
      </c>
      <c r="K65" s="8">
        <v>0</v>
      </c>
    </row>
    <row r="66" spans="1:11" ht="15">
      <c r="A66" s="3" t="s">
        <v>19</v>
      </c>
      <c r="B66" s="2">
        <v>85</v>
      </c>
      <c r="C66" s="4">
        <f t="shared" si="3"/>
        <v>3.639620999842426</v>
      </c>
      <c r="D66" s="2">
        <v>100</v>
      </c>
      <c r="E66" s="4">
        <f t="shared" si="4"/>
        <v>4.285450424409583</v>
      </c>
      <c r="F66" s="5">
        <f>(C66*100/E66)-100</f>
        <v>-15.070281081506948</v>
      </c>
      <c r="G66" s="2">
        <v>9</v>
      </c>
      <c r="H66" s="4">
        <f t="shared" si="5"/>
        <v>2.6361498153230603</v>
      </c>
      <c r="I66" s="2">
        <v>12</v>
      </c>
      <c r="J66" s="4">
        <f t="shared" si="9"/>
        <v>3.604253018561903</v>
      </c>
      <c r="K66" s="5">
        <f>(H66*100/J66)-100</f>
        <v>-26.860023373861694</v>
      </c>
    </row>
    <row r="67" spans="1:11" s="6" customFormat="1" ht="15">
      <c r="A67" s="3" t="s">
        <v>20</v>
      </c>
      <c r="B67" s="2">
        <v>2</v>
      </c>
      <c r="C67" s="4">
        <f t="shared" si="3"/>
        <v>0.08563814117276296</v>
      </c>
      <c r="D67" s="2">
        <v>0</v>
      </c>
      <c r="E67" s="4">
        <f t="shared" si="4"/>
        <v>0</v>
      </c>
      <c r="F67" s="5">
        <v>100</v>
      </c>
      <c r="G67" s="2">
        <v>0</v>
      </c>
      <c r="H67" s="4">
        <f t="shared" si="5"/>
        <v>0</v>
      </c>
      <c r="I67" s="2">
        <v>0</v>
      </c>
      <c r="J67" s="4">
        <f t="shared" si="9"/>
        <v>0</v>
      </c>
      <c r="K67" s="8">
        <v>0</v>
      </c>
    </row>
    <row r="68" spans="1:11" s="6" customFormat="1" ht="15">
      <c r="A68" s="3" t="s">
        <v>21</v>
      </c>
      <c r="B68" s="2">
        <v>0</v>
      </c>
      <c r="C68" s="4">
        <f t="shared" si="3"/>
        <v>0</v>
      </c>
      <c r="D68" s="2">
        <v>3</v>
      </c>
      <c r="E68" s="4">
        <f t="shared" si="4"/>
        <v>0.12856351273228747</v>
      </c>
      <c r="F68" s="5">
        <f>(C68*100/E68)-100</f>
        <v>-100</v>
      </c>
      <c r="G68" s="2">
        <v>0</v>
      </c>
      <c r="H68" s="4">
        <f t="shared" si="5"/>
        <v>0</v>
      </c>
      <c r="I68" s="2">
        <v>0</v>
      </c>
      <c r="J68" s="4">
        <f t="shared" si="9"/>
        <v>0</v>
      </c>
      <c r="K68" s="8">
        <v>0</v>
      </c>
    </row>
    <row r="69" spans="1:11" ht="15">
      <c r="A69" s="3" t="s">
        <v>22</v>
      </c>
      <c r="B69" s="2">
        <v>6186</v>
      </c>
      <c r="C69" s="4">
        <f t="shared" si="3"/>
        <v>264.87877064735585</v>
      </c>
      <c r="D69" s="2">
        <v>5883</v>
      </c>
      <c r="E69" s="4">
        <f t="shared" si="4"/>
        <v>252.11304846801576</v>
      </c>
      <c r="F69" s="5">
        <f>(C69*100/E69)-100</f>
        <v>5.063491261920788</v>
      </c>
      <c r="G69" s="2">
        <v>1609</v>
      </c>
      <c r="H69" s="4">
        <f t="shared" si="5"/>
        <v>471.28500587275596</v>
      </c>
      <c r="I69" s="2">
        <v>1656</v>
      </c>
      <c r="J69" s="4">
        <f>I69*100000/332940</f>
        <v>497.38691656154265</v>
      </c>
      <c r="K69" s="5">
        <f>(H69*100/J69)-100</f>
        <v>-5.247808058408609</v>
      </c>
    </row>
    <row r="70" spans="1:11" ht="15">
      <c r="A70" s="3" t="s">
        <v>92</v>
      </c>
      <c r="B70" s="2">
        <v>186</v>
      </c>
      <c r="C70" s="4">
        <f aca="true" t="shared" si="11" ref="C70:C122">B70*100000/2335408</f>
        <v>7.964347129066955</v>
      </c>
      <c r="D70" s="2">
        <v>222</v>
      </c>
      <c r="E70" s="4">
        <f aca="true" t="shared" si="12" ref="E70:E122">D70*100000/2333477</f>
        <v>9.513699942189273</v>
      </c>
      <c r="F70" s="5">
        <f>(C70*100/E70)-100</f>
        <v>-16.28549168606409</v>
      </c>
      <c r="G70" s="2">
        <v>44</v>
      </c>
      <c r="H70" s="4">
        <f aca="true" t="shared" si="13" ref="H70:H122">G70*100000/341407</f>
        <v>12.887843541579405</v>
      </c>
      <c r="I70" s="2">
        <v>51</v>
      </c>
      <c r="J70" s="4">
        <f>I70*100000/332940</f>
        <v>15.318075328888089</v>
      </c>
      <c r="K70" s="5">
        <f>(H70*100/J70)-100</f>
        <v>-15.865124926795161</v>
      </c>
    </row>
    <row r="71" spans="1:11" s="6" customFormat="1" ht="15">
      <c r="A71" s="3" t="s">
        <v>116</v>
      </c>
      <c r="B71" s="2">
        <v>3304</v>
      </c>
      <c r="C71" s="4">
        <f t="shared" si="11"/>
        <v>141.47420921740442</v>
      </c>
      <c r="D71" s="2">
        <v>2598</v>
      </c>
      <c r="E71" s="4">
        <f t="shared" si="12"/>
        <v>111.33600202616095</v>
      </c>
      <c r="F71" s="5">
        <f>(C71*100/E71)-100</f>
        <v>27.069597113934265</v>
      </c>
      <c r="G71" s="2">
        <v>842</v>
      </c>
      <c r="H71" s="4">
        <f t="shared" si="13"/>
        <v>246.62646050022408</v>
      </c>
      <c r="I71" s="2">
        <v>935</v>
      </c>
      <c r="J71" s="4">
        <f aca="true" t="shared" si="14" ref="J71:J122">I71*100000/332940</f>
        <v>280.83138102961493</v>
      </c>
      <c r="K71" s="5">
        <f>(H71*100/J71)-100</f>
        <v>-12.179878332679564</v>
      </c>
    </row>
    <row r="72" spans="1:11" s="6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4"/>
        <v>0</v>
      </c>
      <c r="K72" s="8">
        <v>0</v>
      </c>
    </row>
    <row r="73" spans="1:11" s="6" customFormat="1" ht="15">
      <c r="A73" s="3" t="s">
        <v>24</v>
      </c>
      <c r="B73" s="2">
        <v>0</v>
      </c>
      <c r="C73" s="4">
        <f t="shared" si="11"/>
        <v>0</v>
      </c>
      <c r="D73" s="2">
        <v>2</v>
      </c>
      <c r="E73" s="4">
        <f t="shared" si="12"/>
        <v>0.08570900848819166</v>
      </c>
      <c r="F73" s="5">
        <f>(C73*100/E73)-100</f>
        <v>-100</v>
      </c>
      <c r="G73" s="2">
        <v>0</v>
      </c>
      <c r="H73" s="4">
        <f t="shared" si="13"/>
        <v>0</v>
      </c>
      <c r="I73" s="2">
        <v>0</v>
      </c>
      <c r="J73" s="4">
        <f t="shared" si="14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4"/>
        <v>0</v>
      </c>
      <c r="K74" s="8">
        <v>0</v>
      </c>
    </row>
    <row r="75" spans="1:11" s="6" customFormat="1" ht="15">
      <c r="A75" s="3" t="s">
        <v>26</v>
      </c>
      <c r="B75" s="2">
        <v>0</v>
      </c>
      <c r="C75" s="4">
        <f t="shared" si="11"/>
        <v>0</v>
      </c>
      <c r="D75" s="2">
        <v>2</v>
      </c>
      <c r="E75" s="4">
        <f t="shared" si="12"/>
        <v>0.08570900848819166</v>
      </c>
      <c r="F75" s="5">
        <f>(C75*100/E75)-100</f>
        <v>-100</v>
      </c>
      <c r="G75" s="2">
        <v>0</v>
      </c>
      <c r="H75" s="4">
        <f t="shared" si="13"/>
        <v>0</v>
      </c>
      <c r="I75" s="2">
        <v>0</v>
      </c>
      <c r="J75" s="4">
        <f t="shared" si="14"/>
        <v>0</v>
      </c>
      <c r="K75" s="8">
        <v>0</v>
      </c>
    </row>
    <row r="76" spans="1:11" s="6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4"/>
        <v>0</v>
      </c>
      <c r="K76" s="8">
        <v>0</v>
      </c>
    </row>
    <row r="77" spans="1:11" s="6" customFormat="1" ht="15">
      <c r="A77" s="3" t="s">
        <v>27</v>
      </c>
      <c r="B77" s="2">
        <v>425</v>
      </c>
      <c r="C77" s="4">
        <f t="shared" si="11"/>
        <v>18.19810499921213</v>
      </c>
      <c r="D77" s="2">
        <v>362</v>
      </c>
      <c r="E77" s="4">
        <f t="shared" si="12"/>
        <v>15.51333053636269</v>
      </c>
      <c r="F77" s="5">
        <f>(C77*100/E77)-100</f>
        <v>17.306241600128516</v>
      </c>
      <c r="G77" s="2">
        <v>294</v>
      </c>
      <c r="H77" s="4">
        <f t="shared" si="13"/>
        <v>86.1142273005533</v>
      </c>
      <c r="I77" s="2">
        <v>255</v>
      </c>
      <c r="J77" s="4">
        <f t="shared" si="14"/>
        <v>76.59037664444044</v>
      </c>
      <c r="K77" s="5">
        <f>(H77*100/J77)-100</f>
        <v>12.434787597828304</v>
      </c>
    </row>
    <row r="78" spans="1:11" s="6" customFormat="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4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4"/>
        <v>0</v>
      </c>
      <c r="K79" s="8">
        <v>0</v>
      </c>
    </row>
    <row r="80" spans="1:11" s="6" customFormat="1" ht="15">
      <c r="A80" s="3" t="s">
        <v>93</v>
      </c>
      <c r="B80" s="2">
        <v>218</v>
      </c>
      <c r="C80" s="4">
        <f t="shared" si="11"/>
        <v>9.334557387831163</v>
      </c>
      <c r="D80" s="2">
        <v>219</v>
      </c>
      <c r="E80" s="4">
        <f t="shared" si="12"/>
        <v>9.385136429456987</v>
      </c>
      <c r="F80" s="5">
        <f>(C80*100/E80)-100</f>
        <v>-0.5389270790680456</v>
      </c>
      <c r="G80" s="2">
        <v>136</v>
      </c>
      <c r="H80" s="4">
        <f t="shared" si="13"/>
        <v>39.8351527648818</v>
      </c>
      <c r="I80" s="2">
        <v>147</v>
      </c>
      <c r="J80" s="4">
        <f t="shared" si="14"/>
        <v>44.15209947738331</v>
      </c>
      <c r="K80" s="5">
        <f>(H80*100/J80)-100</f>
        <v>-9.777443799049351</v>
      </c>
    </row>
    <row r="81" spans="1:11" s="6" customFormat="1" ht="33.75">
      <c r="A81" s="7" t="s">
        <v>94</v>
      </c>
      <c r="B81" s="2">
        <v>460</v>
      </c>
      <c r="C81" s="4">
        <f t="shared" si="11"/>
        <v>19.696772469735482</v>
      </c>
      <c r="D81" s="2">
        <v>520</v>
      </c>
      <c r="E81" s="4">
        <f t="shared" si="12"/>
        <v>22.284342206929832</v>
      </c>
      <c r="F81" s="5">
        <f aca="true" t="shared" si="15" ref="F81:F95">(C81*100/E81)-100</f>
        <v>-11.61160474545973</v>
      </c>
      <c r="G81" s="2">
        <v>9</v>
      </c>
      <c r="H81" s="4">
        <f t="shared" si="13"/>
        <v>2.6361498153230603</v>
      </c>
      <c r="I81" s="2">
        <v>8</v>
      </c>
      <c r="J81" s="4">
        <f t="shared" si="14"/>
        <v>2.402835345707935</v>
      </c>
      <c r="K81" s="5">
        <f>(H81*100/J81)-100</f>
        <v>9.709964939207481</v>
      </c>
    </row>
    <row r="82" spans="1:11" ht="15">
      <c r="A82" s="3" t="s">
        <v>95</v>
      </c>
      <c r="B82" s="2">
        <v>442</v>
      </c>
      <c r="C82" s="4">
        <f t="shared" si="11"/>
        <v>18.926029199180615</v>
      </c>
      <c r="D82" s="2">
        <v>498</v>
      </c>
      <c r="E82" s="4">
        <f t="shared" si="12"/>
        <v>21.341543113559723</v>
      </c>
      <c r="F82" s="5">
        <f t="shared" si="15"/>
        <v>-11.318365787918921</v>
      </c>
      <c r="G82" s="2">
        <v>8</v>
      </c>
      <c r="H82" s="4">
        <f t="shared" si="13"/>
        <v>2.3432442802871645</v>
      </c>
      <c r="I82" s="2">
        <v>6</v>
      </c>
      <c r="J82" s="4">
        <f t="shared" si="14"/>
        <v>1.8021265092809515</v>
      </c>
      <c r="K82" s="5">
        <f>(H82*100/J82)-100</f>
        <v>30.02662511313477</v>
      </c>
    </row>
    <row r="83" spans="1:11" ht="22.5">
      <c r="A83" s="7" t="s">
        <v>106</v>
      </c>
      <c r="B83" s="2">
        <v>263</v>
      </c>
      <c r="C83" s="4">
        <f t="shared" si="11"/>
        <v>11.261415564218328</v>
      </c>
      <c r="D83" s="2">
        <v>281</v>
      </c>
      <c r="E83" s="4">
        <f t="shared" si="12"/>
        <v>12.042115692590928</v>
      </c>
      <c r="F83" s="5">
        <f t="shared" si="15"/>
        <v>-6.483081115496475</v>
      </c>
      <c r="G83" s="2">
        <v>0</v>
      </c>
      <c r="H83" s="4">
        <f t="shared" si="13"/>
        <v>0</v>
      </c>
      <c r="I83" s="2">
        <v>0</v>
      </c>
      <c r="J83" s="4">
        <f t="shared" si="14"/>
        <v>0</v>
      </c>
      <c r="K83" s="5">
        <v>0</v>
      </c>
    </row>
    <row r="84" spans="1:11" s="6" customFormat="1" ht="15">
      <c r="A84" s="3" t="s">
        <v>30</v>
      </c>
      <c r="B84" s="2">
        <v>249</v>
      </c>
      <c r="C84" s="4">
        <f t="shared" si="11"/>
        <v>10.661948576008989</v>
      </c>
      <c r="D84" s="2">
        <v>227</v>
      </c>
      <c r="E84" s="4">
        <f t="shared" si="12"/>
        <v>9.727972463409753</v>
      </c>
      <c r="F84" s="5">
        <f t="shared" si="15"/>
        <v>9.60093293964637</v>
      </c>
      <c r="G84" s="2">
        <v>0</v>
      </c>
      <c r="H84" s="4">
        <f t="shared" si="13"/>
        <v>0</v>
      </c>
      <c r="I84" s="2">
        <v>1</v>
      </c>
      <c r="J84" s="4">
        <f t="shared" si="14"/>
        <v>0.3003544182134919</v>
      </c>
      <c r="K84" s="5">
        <f>(H84*100/J84)-100</f>
        <v>-100</v>
      </c>
    </row>
    <row r="85" spans="1:11" s="6" customFormat="1" ht="15">
      <c r="A85" s="3" t="s">
        <v>96</v>
      </c>
      <c r="B85" s="2">
        <v>43</v>
      </c>
      <c r="C85" s="4">
        <f t="shared" si="11"/>
        <v>1.8412200352144037</v>
      </c>
      <c r="D85" s="2">
        <v>79</v>
      </c>
      <c r="E85" s="4">
        <f t="shared" si="12"/>
        <v>3.3855058352835705</v>
      </c>
      <c r="F85" s="5">
        <f t="shared" si="15"/>
        <v>-45.61462526440505</v>
      </c>
      <c r="G85" s="2">
        <v>0</v>
      </c>
      <c r="H85" s="4">
        <f t="shared" si="13"/>
        <v>0</v>
      </c>
      <c r="I85" s="2">
        <v>0</v>
      </c>
      <c r="J85" s="4">
        <f t="shared" si="14"/>
        <v>0</v>
      </c>
      <c r="K85" s="8">
        <v>0</v>
      </c>
    </row>
    <row r="86" spans="1:11" s="6" customFormat="1" ht="45">
      <c r="A86" s="7" t="s">
        <v>112</v>
      </c>
      <c r="B86" s="2">
        <v>683</v>
      </c>
      <c r="C86" s="4">
        <f t="shared" si="11"/>
        <v>29.24542521049855</v>
      </c>
      <c r="D86" s="2">
        <v>681</v>
      </c>
      <c r="E86" s="4">
        <f t="shared" si="12"/>
        <v>29.183917390229258</v>
      </c>
      <c r="F86" s="5">
        <f t="shared" si="15"/>
        <v>0.21075930090825068</v>
      </c>
      <c r="G86" s="2">
        <v>7</v>
      </c>
      <c r="H86" s="4">
        <f t="shared" si="13"/>
        <v>2.050338745251269</v>
      </c>
      <c r="I86" s="2">
        <v>2</v>
      </c>
      <c r="J86" s="4">
        <f t="shared" si="14"/>
        <v>0.6007088364269838</v>
      </c>
      <c r="K86" s="5">
        <f>(H86*100/J86)-100</f>
        <v>241.3198909219788</v>
      </c>
    </row>
    <row r="87" spans="1:11" s="6" customFormat="1" ht="33.75">
      <c r="A87" s="7" t="s">
        <v>97</v>
      </c>
      <c r="B87" s="2">
        <v>287004</v>
      </c>
      <c r="C87" s="4">
        <f t="shared" si="11"/>
        <v>12289.24453457383</v>
      </c>
      <c r="D87" s="2">
        <v>322914</v>
      </c>
      <c r="E87" s="4">
        <f t="shared" si="12"/>
        <v>13838.31938347796</v>
      </c>
      <c r="F87" s="5">
        <f t="shared" si="15"/>
        <v>-11.19409666721252</v>
      </c>
      <c r="G87" s="2">
        <v>175017</v>
      </c>
      <c r="H87" s="4">
        <f t="shared" si="13"/>
        <v>51263.448025377336</v>
      </c>
      <c r="I87" s="2">
        <v>207901</v>
      </c>
      <c r="J87" s="4">
        <f t="shared" si="14"/>
        <v>62443.98390100319</v>
      </c>
      <c r="K87" s="5">
        <f aca="true" t="shared" si="16" ref="K87:K93">(H87*100/J87)-100</f>
        <v>-17.904904807725174</v>
      </c>
    </row>
    <row r="88" spans="1:11" ht="22.5">
      <c r="A88" s="7" t="s">
        <v>98</v>
      </c>
      <c r="B88" s="2">
        <v>285938</v>
      </c>
      <c r="C88" s="4">
        <f t="shared" si="11"/>
        <v>12243.599405328747</v>
      </c>
      <c r="D88" s="2">
        <v>322239</v>
      </c>
      <c r="E88" s="4">
        <f t="shared" si="12"/>
        <v>13809.392593113196</v>
      </c>
      <c r="F88" s="5">
        <f t="shared" si="15"/>
        <v>-11.338610132391452</v>
      </c>
      <c r="G88" s="2">
        <v>174593</v>
      </c>
      <c r="H88" s="4">
        <f t="shared" si="13"/>
        <v>51139.256078522114</v>
      </c>
      <c r="I88" s="2">
        <v>207524</v>
      </c>
      <c r="J88" s="4">
        <f t="shared" si="14"/>
        <v>62330.7502853367</v>
      </c>
      <c r="K88" s="5">
        <f t="shared" si="16"/>
        <v>-17.955012823658222</v>
      </c>
    </row>
    <row r="89" spans="1:11" s="6" customFormat="1" ht="15">
      <c r="A89" s="3" t="s">
        <v>31</v>
      </c>
      <c r="B89" s="2">
        <v>1066</v>
      </c>
      <c r="C89" s="4">
        <f t="shared" si="11"/>
        <v>45.64512924508266</v>
      </c>
      <c r="D89" s="2">
        <v>675</v>
      </c>
      <c r="E89" s="4">
        <f t="shared" si="12"/>
        <v>28.926790364764685</v>
      </c>
      <c r="F89" s="5">
        <f t="shared" si="15"/>
        <v>57.79534704507813</v>
      </c>
      <c r="G89" s="2">
        <v>424</v>
      </c>
      <c r="H89" s="4">
        <f t="shared" si="13"/>
        <v>124.19194685521973</v>
      </c>
      <c r="I89" s="2">
        <v>377</v>
      </c>
      <c r="J89" s="4">
        <f t="shared" si="14"/>
        <v>113.23361566648646</v>
      </c>
      <c r="K89" s="5">
        <f t="shared" si="16"/>
        <v>9.677630732034089</v>
      </c>
    </row>
    <row r="90" spans="1:11" s="6" customFormat="1" ht="15">
      <c r="A90" s="3" t="s">
        <v>107</v>
      </c>
      <c r="B90" s="2">
        <v>8946</v>
      </c>
      <c r="C90" s="4">
        <f t="shared" si="11"/>
        <v>383.05940546576875</v>
      </c>
      <c r="D90" s="2">
        <v>7056</v>
      </c>
      <c r="E90" s="4">
        <f t="shared" si="12"/>
        <v>302.3813819463402</v>
      </c>
      <c r="F90" s="5">
        <f t="shared" si="15"/>
        <v>26.680883260777435</v>
      </c>
      <c r="G90" s="2">
        <v>2406</v>
      </c>
      <c r="H90" s="4">
        <f t="shared" si="13"/>
        <v>704.7307172963648</v>
      </c>
      <c r="I90" s="2">
        <v>1912</v>
      </c>
      <c r="J90" s="4">
        <f t="shared" si="14"/>
        <v>574.2776476241966</v>
      </c>
      <c r="K90" s="5">
        <f t="shared" si="16"/>
        <v>22.7160277283743</v>
      </c>
    </row>
    <row r="91" spans="1:11" s="6" customFormat="1" ht="15">
      <c r="A91" s="3" t="s">
        <v>108</v>
      </c>
      <c r="B91" s="2">
        <v>189</v>
      </c>
      <c r="C91" s="4">
        <f t="shared" si="11"/>
        <v>8.092804340826099</v>
      </c>
      <c r="D91" s="2">
        <v>104</v>
      </c>
      <c r="E91" s="4">
        <f t="shared" si="12"/>
        <v>4.456868441385966</v>
      </c>
      <c r="F91" s="5">
        <f t="shared" si="15"/>
        <v>81.58050764247946</v>
      </c>
      <c r="G91" s="2">
        <v>112</v>
      </c>
      <c r="H91" s="4">
        <f t="shared" si="13"/>
        <v>32.805419924020306</v>
      </c>
      <c r="I91" s="2">
        <v>65</v>
      </c>
      <c r="J91" s="4">
        <f t="shared" si="14"/>
        <v>19.523037183876976</v>
      </c>
      <c r="K91" s="5">
        <f t="shared" si="16"/>
        <v>68.0344078385126</v>
      </c>
    </row>
    <row r="92" spans="1:11" ht="15">
      <c r="A92" s="3" t="s">
        <v>109</v>
      </c>
      <c r="B92" s="2">
        <v>1631</v>
      </c>
      <c r="C92" s="4">
        <f t="shared" si="11"/>
        <v>69.8379041263882</v>
      </c>
      <c r="D92" s="2">
        <v>979</v>
      </c>
      <c r="E92" s="4">
        <f t="shared" si="12"/>
        <v>41.95455965496981</v>
      </c>
      <c r="F92" s="5">
        <f t="shared" si="15"/>
        <v>66.46082023200404</v>
      </c>
      <c r="G92" s="2">
        <v>454</v>
      </c>
      <c r="H92" s="4">
        <f t="shared" si="13"/>
        <v>132.9791129062966</v>
      </c>
      <c r="I92" s="2">
        <v>201</v>
      </c>
      <c r="J92" s="4">
        <f t="shared" si="14"/>
        <v>60.37123806091188</v>
      </c>
      <c r="K92" s="5">
        <f t="shared" si="16"/>
        <v>120.2689843334447</v>
      </c>
    </row>
    <row r="93" spans="1:11" ht="22.5">
      <c r="A93" s="7" t="s">
        <v>110</v>
      </c>
      <c r="B93" s="2">
        <v>54</v>
      </c>
      <c r="C93" s="4">
        <f t="shared" si="11"/>
        <v>2.3122298116646</v>
      </c>
      <c r="D93" s="2">
        <v>58</v>
      </c>
      <c r="E93" s="4">
        <f t="shared" si="12"/>
        <v>2.485561246157558</v>
      </c>
      <c r="F93" s="5">
        <f t="shared" si="15"/>
        <v>-6.973533030453865</v>
      </c>
      <c r="G93" s="2">
        <v>9</v>
      </c>
      <c r="H93" s="4">
        <f t="shared" si="13"/>
        <v>2.6361498153230603</v>
      </c>
      <c r="I93" s="2">
        <v>4</v>
      </c>
      <c r="J93" s="4">
        <f t="shared" si="14"/>
        <v>1.2014176728539676</v>
      </c>
      <c r="K93" s="5">
        <f t="shared" si="16"/>
        <v>119.41992987841496</v>
      </c>
    </row>
    <row r="94" spans="1:11" ht="15">
      <c r="A94" s="3" t="s">
        <v>99</v>
      </c>
      <c r="B94" s="2">
        <v>0</v>
      </c>
      <c r="C94" s="4">
        <f t="shared" si="11"/>
        <v>0</v>
      </c>
      <c r="D94" s="2">
        <v>1</v>
      </c>
      <c r="E94" s="4">
        <f t="shared" si="12"/>
        <v>0.04285450424409583</v>
      </c>
      <c r="F94" s="5">
        <v>-100</v>
      </c>
      <c r="G94" s="2">
        <v>0</v>
      </c>
      <c r="H94" s="4">
        <f t="shared" si="13"/>
        <v>0</v>
      </c>
      <c r="I94" s="2">
        <v>1</v>
      </c>
      <c r="J94" s="4">
        <f t="shared" si="14"/>
        <v>0.3003544182134919</v>
      </c>
      <c r="K94" s="5">
        <v>-100</v>
      </c>
    </row>
    <row r="95" spans="1:11" ht="15">
      <c r="A95" s="3" t="s">
        <v>100</v>
      </c>
      <c r="B95" s="2">
        <v>31</v>
      </c>
      <c r="C95" s="4">
        <f t="shared" si="11"/>
        <v>1.327391188177826</v>
      </c>
      <c r="D95" s="2">
        <v>32</v>
      </c>
      <c r="E95" s="4">
        <f t="shared" si="12"/>
        <v>1.3713441358110665</v>
      </c>
      <c r="F95" s="5">
        <f t="shared" si="15"/>
        <v>-3.205099762011585</v>
      </c>
      <c r="G95" s="2">
        <v>8</v>
      </c>
      <c r="H95" s="4">
        <f t="shared" si="13"/>
        <v>2.3432442802871645</v>
      </c>
      <c r="I95" s="2">
        <v>18</v>
      </c>
      <c r="J95" s="4">
        <f t="shared" si="14"/>
        <v>5.406379527842854</v>
      </c>
      <c r="K95" s="5">
        <f>(H95*100/J95)-100</f>
        <v>-56.657791628955074</v>
      </c>
    </row>
    <row r="96" spans="1:11" s="6" customFormat="1" ht="30.75" customHeight="1">
      <c r="A96" s="7" t="s">
        <v>121</v>
      </c>
      <c r="B96" s="2">
        <v>1</v>
      </c>
      <c r="C96" s="4">
        <f t="shared" si="11"/>
        <v>0.04281907058638148</v>
      </c>
      <c r="D96" s="2">
        <v>0</v>
      </c>
      <c r="E96" s="4">
        <f t="shared" si="12"/>
        <v>0</v>
      </c>
      <c r="F96" s="5">
        <v>100</v>
      </c>
      <c r="G96" s="2">
        <v>1</v>
      </c>
      <c r="H96" s="4">
        <f t="shared" si="13"/>
        <v>0.29290553503589556</v>
      </c>
      <c r="I96" s="2">
        <v>0</v>
      </c>
      <c r="J96" s="4">
        <f t="shared" si="14"/>
        <v>0</v>
      </c>
      <c r="K96" s="5">
        <v>100</v>
      </c>
    </row>
    <row r="97" spans="1:11" s="6" customFormat="1" ht="15">
      <c r="A97" s="3" t="s">
        <v>32</v>
      </c>
      <c r="B97" s="2">
        <v>675</v>
      </c>
      <c r="C97" s="4">
        <f t="shared" si="11"/>
        <v>28.9028726458075</v>
      </c>
      <c r="D97" s="2">
        <v>860</v>
      </c>
      <c r="E97" s="4">
        <f t="shared" si="12"/>
        <v>36.85487364992241</v>
      </c>
      <c r="F97" s="5">
        <f>(C97*100/E97)-100</f>
        <v>-21.57652493846402</v>
      </c>
      <c r="G97" s="2">
        <v>604</v>
      </c>
      <c r="H97" s="4">
        <f t="shared" si="13"/>
        <v>176.91494316168092</v>
      </c>
      <c r="I97" s="2">
        <v>786</v>
      </c>
      <c r="J97" s="4">
        <f t="shared" si="14"/>
        <v>236.07857271580465</v>
      </c>
      <c r="K97" s="5">
        <f>(H97*100/J97)-100</f>
        <v>-25.06099086991088</v>
      </c>
    </row>
    <row r="98" spans="1:11" s="6" customFormat="1" ht="15">
      <c r="A98" s="3" t="s">
        <v>33</v>
      </c>
      <c r="B98" s="2">
        <v>80</v>
      </c>
      <c r="C98" s="4">
        <f t="shared" si="11"/>
        <v>3.4255256469105184</v>
      </c>
      <c r="D98" s="2">
        <v>80</v>
      </c>
      <c r="E98" s="4">
        <f t="shared" si="12"/>
        <v>3.428360339527666</v>
      </c>
      <c r="F98" s="5">
        <f>(C98*100/E98)-100</f>
        <v>-0.08268362530230888</v>
      </c>
      <c r="G98" s="2">
        <v>32</v>
      </c>
      <c r="H98" s="4">
        <f t="shared" si="13"/>
        <v>9.372977121148658</v>
      </c>
      <c r="I98" s="2">
        <v>25</v>
      </c>
      <c r="J98" s="4">
        <f t="shared" si="14"/>
        <v>7.508860455337298</v>
      </c>
      <c r="K98" s="5">
        <f>(H98*100/J98)-100</f>
        <v>24.825560108609366</v>
      </c>
    </row>
    <row r="99" spans="1:11" s="6" customFormat="1" ht="15">
      <c r="A99" s="3" t="s">
        <v>34</v>
      </c>
      <c r="B99" s="2">
        <v>4</v>
      </c>
      <c r="C99" s="4">
        <f t="shared" si="11"/>
        <v>0.17127628234552592</v>
      </c>
      <c r="D99" s="2">
        <v>5</v>
      </c>
      <c r="E99" s="4">
        <f t="shared" si="12"/>
        <v>0.21427252122047913</v>
      </c>
      <c r="F99" s="5">
        <f>(C99*100/E99)-100</f>
        <v>-20.066146900241833</v>
      </c>
      <c r="G99" s="2">
        <v>0</v>
      </c>
      <c r="H99" s="4">
        <f t="shared" si="13"/>
        <v>0</v>
      </c>
      <c r="I99" s="2">
        <v>2</v>
      </c>
      <c r="J99" s="4">
        <f t="shared" si="14"/>
        <v>0.6007088364269838</v>
      </c>
      <c r="K99" s="5">
        <f>(H99*100/J99)-100</f>
        <v>-100</v>
      </c>
    </row>
    <row r="100" spans="1:11" s="6" customFormat="1" ht="15">
      <c r="A100" s="3" t="s">
        <v>118</v>
      </c>
      <c r="B100" s="2">
        <v>0</v>
      </c>
      <c r="C100" s="4">
        <f t="shared" si="11"/>
        <v>0</v>
      </c>
      <c r="D100" s="2">
        <v>0</v>
      </c>
      <c r="E100" s="4">
        <f t="shared" si="12"/>
        <v>0</v>
      </c>
      <c r="F100" s="5">
        <v>0</v>
      </c>
      <c r="G100" s="2">
        <v>0</v>
      </c>
      <c r="H100" s="4">
        <f t="shared" si="13"/>
        <v>0</v>
      </c>
      <c r="I100" s="2">
        <v>0</v>
      </c>
      <c r="J100" s="4">
        <f t="shared" si="14"/>
        <v>0</v>
      </c>
      <c r="K100" s="5">
        <v>0</v>
      </c>
    </row>
    <row r="101" spans="1:11" s="6" customFormat="1" ht="15">
      <c r="A101" s="3" t="s">
        <v>35</v>
      </c>
      <c r="B101" s="2">
        <v>0</v>
      </c>
      <c r="C101" s="4">
        <f t="shared" si="11"/>
        <v>0</v>
      </c>
      <c r="D101" s="2">
        <v>1</v>
      </c>
      <c r="E101" s="4">
        <f t="shared" si="12"/>
        <v>0.04285450424409583</v>
      </c>
      <c r="F101" s="5">
        <v>-100</v>
      </c>
      <c r="G101" s="2">
        <v>0</v>
      </c>
      <c r="H101" s="4">
        <f t="shared" si="13"/>
        <v>0</v>
      </c>
      <c r="I101" s="2">
        <v>0</v>
      </c>
      <c r="J101" s="4">
        <f t="shared" si="14"/>
        <v>0</v>
      </c>
      <c r="K101" s="8">
        <v>0</v>
      </c>
    </row>
    <row r="102" spans="1:11" s="6" customFormat="1" ht="15">
      <c r="A102" s="3" t="s">
        <v>36</v>
      </c>
      <c r="B102" s="2">
        <v>0</v>
      </c>
      <c r="C102" s="4">
        <f t="shared" si="11"/>
        <v>0</v>
      </c>
      <c r="D102" s="2">
        <v>1</v>
      </c>
      <c r="E102" s="4">
        <f t="shared" si="12"/>
        <v>0.04285450424409583</v>
      </c>
      <c r="F102" s="5">
        <v>-100</v>
      </c>
      <c r="G102" s="2">
        <v>0</v>
      </c>
      <c r="H102" s="4">
        <f t="shared" si="13"/>
        <v>0</v>
      </c>
      <c r="I102" s="2">
        <v>0</v>
      </c>
      <c r="J102" s="4">
        <f t="shared" si="14"/>
        <v>0</v>
      </c>
      <c r="K102" s="8">
        <v>0</v>
      </c>
    </row>
    <row r="103" spans="1:11" s="6" customFormat="1" ht="15">
      <c r="A103" s="3" t="s">
        <v>101</v>
      </c>
      <c r="B103" s="2">
        <v>0</v>
      </c>
      <c r="C103" s="4">
        <f t="shared" si="11"/>
        <v>0</v>
      </c>
      <c r="D103" s="2">
        <v>0</v>
      </c>
      <c r="E103" s="4">
        <f t="shared" si="12"/>
        <v>0</v>
      </c>
      <c r="F103" s="5">
        <v>0</v>
      </c>
      <c r="G103" s="2">
        <v>0</v>
      </c>
      <c r="H103" s="4">
        <f t="shared" si="13"/>
        <v>0</v>
      </c>
      <c r="I103" s="2">
        <v>0</v>
      </c>
      <c r="J103" s="4">
        <f t="shared" si="14"/>
        <v>0</v>
      </c>
      <c r="K103" s="5">
        <v>0</v>
      </c>
    </row>
    <row r="104" spans="1:11" s="6" customFormat="1" ht="15">
      <c r="A104" s="3" t="s">
        <v>37</v>
      </c>
      <c r="B104" s="2">
        <v>123</v>
      </c>
      <c r="C104" s="4">
        <f t="shared" si="11"/>
        <v>5.266745682124922</v>
      </c>
      <c r="D104" s="2">
        <v>145</v>
      </c>
      <c r="E104" s="4">
        <f t="shared" si="12"/>
        <v>6.213903115393895</v>
      </c>
      <c r="F104" s="5">
        <f>(C104*100/E104)-100</f>
        <v>-15.242552316635738</v>
      </c>
      <c r="G104" s="2">
        <v>104</v>
      </c>
      <c r="H104" s="4">
        <f t="shared" si="13"/>
        <v>30.46217564373314</v>
      </c>
      <c r="I104" s="2">
        <v>122</v>
      </c>
      <c r="J104" s="4">
        <f t="shared" si="14"/>
        <v>36.64323902204602</v>
      </c>
      <c r="K104" s="5">
        <f>(H104*100/J104)-100</f>
        <v>-16.86822328832369</v>
      </c>
    </row>
    <row r="105" spans="1:11" s="6" customFormat="1" ht="15">
      <c r="A105" s="3" t="s">
        <v>38</v>
      </c>
      <c r="B105" s="2">
        <v>0</v>
      </c>
      <c r="C105" s="4">
        <f t="shared" si="11"/>
        <v>0</v>
      </c>
      <c r="D105" s="2">
        <v>0</v>
      </c>
      <c r="E105" s="4">
        <f t="shared" si="12"/>
        <v>0</v>
      </c>
      <c r="F105" s="5">
        <v>0</v>
      </c>
      <c r="G105" s="2">
        <v>0</v>
      </c>
      <c r="H105" s="4">
        <f t="shared" si="13"/>
        <v>0</v>
      </c>
      <c r="I105" s="2">
        <v>0</v>
      </c>
      <c r="J105" s="4">
        <f t="shared" si="14"/>
        <v>0</v>
      </c>
      <c r="K105" s="8">
        <v>0</v>
      </c>
    </row>
    <row r="106" spans="1:11" s="6" customFormat="1" ht="15">
      <c r="A106" s="3" t="s">
        <v>39</v>
      </c>
      <c r="B106" s="2">
        <v>1</v>
      </c>
      <c r="C106" s="4">
        <f t="shared" si="11"/>
        <v>0.04281907058638148</v>
      </c>
      <c r="D106" s="2">
        <v>0</v>
      </c>
      <c r="E106" s="4">
        <f t="shared" si="12"/>
        <v>0</v>
      </c>
      <c r="F106" s="5">
        <v>100</v>
      </c>
      <c r="G106" s="2">
        <v>0</v>
      </c>
      <c r="H106" s="4">
        <f t="shared" si="13"/>
        <v>0</v>
      </c>
      <c r="I106" s="2">
        <v>0</v>
      </c>
      <c r="J106" s="4">
        <f t="shared" si="14"/>
        <v>0</v>
      </c>
      <c r="K106" s="5">
        <v>0</v>
      </c>
    </row>
    <row r="107" spans="1:11" s="6" customFormat="1" ht="15">
      <c r="A107" s="3" t="s">
        <v>40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8">
        <v>0</v>
      </c>
      <c r="G107" s="2">
        <v>0</v>
      </c>
      <c r="H107" s="4">
        <f t="shared" si="13"/>
        <v>0</v>
      </c>
      <c r="I107" s="2">
        <v>0</v>
      </c>
      <c r="J107" s="4">
        <f t="shared" si="14"/>
        <v>0</v>
      </c>
      <c r="K107" s="8">
        <v>0</v>
      </c>
    </row>
    <row r="108" spans="1:11" s="6" customFormat="1" ht="15">
      <c r="A108" s="3" t="s">
        <v>102</v>
      </c>
      <c r="B108" s="2">
        <v>0</v>
      </c>
      <c r="C108" s="4">
        <f t="shared" si="11"/>
        <v>0</v>
      </c>
      <c r="D108" s="2">
        <v>0</v>
      </c>
      <c r="E108" s="4">
        <f t="shared" si="12"/>
        <v>0</v>
      </c>
      <c r="F108" s="5">
        <v>0</v>
      </c>
      <c r="G108" s="2">
        <v>0</v>
      </c>
      <c r="H108" s="4">
        <f t="shared" si="13"/>
        <v>0</v>
      </c>
      <c r="I108" s="2">
        <v>0</v>
      </c>
      <c r="J108" s="4">
        <f t="shared" si="14"/>
        <v>0</v>
      </c>
      <c r="K108" s="5">
        <v>0</v>
      </c>
    </row>
    <row r="109" spans="1:11" s="6" customFormat="1" ht="15">
      <c r="A109" s="3" t="s">
        <v>41</v>
      </c>
      <c r="B109" s="2">
        <v>23</v>
      </c>
      <c r="C109" s="4">
        <f t="shared" si="11"/>
        <v>0.9848386234867741</v>
      </c>
      <c r="D109" s="2">
        <v>21</v>
      </c>
      <c r="E109" s="4">
        <f t="shared" si="12"/>
        <v>0.8999445891260124</v>
      </c>
      <c r="F109" s="5">
        <f>(C109*100/E109)-100</f>
        <v>9.433251267526046</v>
      </c>
      <c r="G109" s="2">
        <v>12</v>
      </c>
      <c r="H109" s="4">
        <f t="shared" si="13"/>
        <v>3.5148664204307467</v>
      </c>
      <c r="I109" s="2">
        <v>15</v>
      </c>
      <c r="J109" s="4">
        <f t="shared" si="14"/>
        <v>4.505316273202379</v>
      </c>
      <c r="K109" s="5">
        <f>(H109*100/J109)-100</f>
        <v>-21.98402493211914</v>
      </c>
    </row>
    <row r="110" spans="1:11" s="6" customFormat="1" ht="15">
      <c r="A110" s="3" t="s">
        <v>42</v>
      </c>
      <c r="B110" s="2">
        <v>0</v>
      </c>
      <c r="C110" s="4">
        <f t="shared" si="11"/>
        <v>0</v>
      </c>
      <c r="D110" s="2">
        <v>0</v>
      </c>
      <c r="E110" s="4">
        <f t="shared" si="12"/>
        <v>0</v>
      </c>
      <c r="F110" s="5">
        <v>0</v>
      </c>
      <c r="G110" s="2">
        <v>0</v>
      </c>
      <c r="H110" s="4">
        <f t="shared" si="13"/>
        <v>0</v>
      </c>
      <c r="I110" s="2">
        <v>0</v>
      </c>
      <c r="J110" s="4">
        <f t="shared" si="14"/>
        <v>0</v>
      </c>
      <c r="K110" s="5">
        <v>0</v>
      </c>
    </row>
    <row r="111" spans="1:11" s="6" customFormat="1" ht="15">
      <c r="A111" s="3" t="s">
        <v>43</v>
      </c>
      <c r="B111" s="2">
        <v>1659</v>
      </c>
      <c r="C111" s="4">
        <f t="shared" si="11"/>
        <v>71.03683810280688</v>
      </c>
      <c r="D111" s="2">
        <v>1631</v>
      </c>
      <c r="E111" s="4">
        <f t="shared" si="12"/>
        <v>69.8956964221203</v>
      </c>
      <c r="F111" s="5">
        <f>(C111*100/E111)-100</f>
        <v>1.632635110744019</v>
      </c>
      <c r="G111" s="2">
        <v>15836</v>
      </c>
      <c r="H111" s="4">
        <f t="shared" si="13"/>
        <v>4638.452052828442</v>
      </c>
      <c r="I111" s="2">
        <v>1567</v>
      </c>
      <c r="J111" s="4">
        <f t="shared" si="14"/>
        <v>470.6553733405418</v>
      </c>
      <c r="K111" s="5">
        <f>(H111*100/J111)-100</f>
        <v>885.5304572231663</v>
      </c>
    </row>
    <row r="112" spans="1:11" s="6" customFormat="1" ht="15">
      <c r="A112" s="3" t="s">
        <v>44</v>
      </c>
      <c r="B112" s="2">
        <v>0</v>
      </c>
      <c r="C112" s="4">
        <f t="shared" si="11"/>
        <v>0</v>
      </c>
      <c r="D112" s="2">
        <v>2</v>
      </c>
      <c r="E112" s="4">
        <f t="shared" si="12"/>
        <v>0.08570900848819166</v>
      </c>
      <c r="F112" s="5">
        <v>-100</v>
      </c>
      <c r="G112" s="2">
        <v>0</v>
      </c>
      <c r="H112" s="4">
        <f t="shared" si="13"/>
        <v>0</v>
      </c>
      <c r="I112" s="2">
        <v>0</v>
      </c>
      <c r="J112" s="4">
        <f t="shared" si="14"/>
        <v>0</v>
      </c>
      <c r="K112" s="5">
        <v>0</v>
      </c>
    </row>
    <row r="113" spans="1:11" s="6" customFormat="1" ht="15">
      <c r="A113" s="3" t="s">
        <v>45</v>
      </c>
      <c r="B113" s="2">
        <v>2</v>
      </c>
      <c r="C113" s="4">
        <f t="shared" si="11"/>
        <v>0.08563814117276296</v>
      </c>
      <c r="D113" s="2">
        <v>10</v>
      </c>
      <c r="E113" s="4">
        <f t="shared" si="12"/>
        <v>0.42854504244095826</v>
      </c>
      <c r="F113" s="5">
        <f>(C113*100/E113)-100</f>
        <v>-80.01653672506046</v>
      </c>
      <c r="G113" s="2">
        <v>2</v>
      </c>
      <c r="H113" s="4">
        <f t="shared" si="13"/>
        <v>0.5858110700717911</v>
      </c>
      <c r="I113" s="2">
        <v>3</v>
      </c>
      <c r="J113" s="4">
        <f t="shared" si="14"/>
        <v>0.9010632546404758</v>
      </c>
      <c r="K113" s="5">
        <f>(H113*100/J113)-100</f>
        <v>-34.986687443432615</v>
      </c>
    </row>
    <row r="114" spans="1:11" s="6" customFormat="1" ht="15">
      <c r="A114" s="3" t="s">
        <v>46</v>
      </c>
      <c r="B114" s="2">
        <v>1</v>
      </c>
      <c r="C114" s="4">
        <f t="shared" si="11"/>
        <v>0.04281907058638148</v>
      </c>
      <c r="D114" s="2">
        <v>1</v>
      </c>
      <c r="E114" s="4">
        <f t="shared" si="12"/>
        <v>0.04285450424409583</v>
      </c>
      <c r="F114" s="5">
        <v>0</v>
      </c>
      <c r="G114" s="2">
        <v>0</v>
      </c>
      <c r="H114" s="4">
        <f t="shared" si="13"/>
        <v>0</v>
      </c>
      <c r="I114" s="2">
        <v>0</v>
      </c>
      <c r="J114" s="4">
        <f t="shared" si="14"/>
        <v>0</v>
      </c>
      <c r="K114" s="8">
        <v>0</v>
      </c>
    </row>
    <row r="115" spans="1:11" s="6" customFormat="1" ht="15">
      <c r="A115" s="3" t="s">
        <v>47</v>
      </c>
      <c r="B115" s="2">
        <v>1</v>
      </c>
      <c r="C115" s="4">
        <f t="shared" si="11"/>
        <v>0.04281907058638148</v>
      </c>
      <c r="D115" s="2">
        <v>0</v>
      </c>
      <c r="E115" s="4">
        <f t="shared" si="12"/>
        <v>0</v>
      </c>
      <c r="F115" s="5">
        <v>100</v>
      </c>
      <c r="G115" s="2">
        <v>0</v>
      </c>
      <c r="H115" s="4">
        <f t="shared" si="13"/>
        <v>0</v>
      </c>
      <c r="I115" s="2">
        <v>0</v>
      </c>
      <c r="J115" s="4">
        <f t="shared" si="14"/>
        <v>0</v>
      </c>
      <c r="K115" s="5">
        <v>0</v>
      </c>
    </row>
    <row r="116" spans="1:11" s="6" customFormat="1" ht="15">
      <c r="A116" s="3" t="s">
        <v>48</v>
      </c>
      <c r="B116" s="2">
        <v>0</v>
      </c>
      <c r="C116" s="4">
        <f t="shared" si="11"/>
        <v>0</v>
      </c>
      <c r="D116" s="2">
        <v>0</v>
      </c>
      <c r="E116" s="4">
        <f t="shared" si="12"/>
        <v>0</v>
      </c>
      <c r="F116" s="5">
        <v>0</v>
      </c>
      <c r="G116" s="2">
        <v>0</v>
      </c>
      <c r="H116" s="4">
        <f t="shared" si="13"/>
        <v>0</v>
      </c>
      <c r="I116" s="2">
        <v>0</v>
      </c>
      <c r="J116" s="4">
        <f t="shared" si="14"/>
        <v>0</v>
      </c>
      <c r="K116" s="5">
        <v>0</v>
      </c>
    </row>
    <row r="117" spans="1:11" s="6" customFormat="1" ht="15">
      <c r="A117" s="3" t="s">
        <v>114</v>
      </c>
      <c r="B117" s="2">
        <v>2</v>
      </c>
      <c r="C117" s="4">
        <f t="shared" si="11"/>
        <v>0.08563814117276296</v>
      </c>
      <c r="D117" s="2">
        <v>7</v>
      </c>
      <c r="E117" s="4">
        <f t="shared" si="12"/>
        <v>0.2999815297086708</v>
      </c>
      <c r="F117" s="5">
        <f>(C117*100/E117)-100</f>
        <v>-71.45219532151495</v>
      </c>
      <c r="G117" s="2">
        <v>0</v>
      </c>
      <c r="H117" s="4">
        <f t="shared" si="13"/>
        <v>0</v>
      </c>
      <c r="I117" s="2">
        <v>0</v>
      </c>
      <c r="J117" s="4">
        <f t="shared" si="14"/>
        <v>0</v>
      </c>
      <c r="K117" s="8">
        <v>0</v>
      </c>
    </row>
    <row r="118" spans="1:11" s="6" customFormat="1" ht="15">
      <c r="A118" s="3" t="s">
        <v>49</v>
      </c>
      <c r="B118" s="2">
        <v>1</v>
      </c>
      <c r="C118" s="4">
        <f t="shared" si="11"/>
        <v>0.04281907058638148</v>
      </c>
      <c r="D118" s="2">
        <v>0</v>
      </c>
      <c r="E118" s="4">
        <f t="shared" si="12"/>
        <v>0</v>
      </c>
      <c r="F118" s="5">
        <v>100</v>
      </c>
      <c r="G118" s="2">
        <v>0</v>
      </c>
      <c r="H118" s="4">
        <f t="shared" si="13"/>
        <v>0</v>
      </c>
      <c r="I118" s="2">
        <v>0</v>
      </c>
      <c r="J118" s="4">
        <f t="shared" si="14"/>
        <v>0</v>
      </c>
      <c r="K118" s="8">
        <v>0</v>
      </c>
    </row>
    <row r="119" spans="1:11" s="6" customFormat="1" ht="15">
      <c r="A119" s="3" t="s">
        <v>50</v>
      </c>
      <c r="B119" s="2">
        <v>5</v>
      </c>
      <c r="C119" s="4">
        <f t="shared" si="11"/>
        <v>0.2140953529319074</v>
      </c>
      <c r="D119" s="2">
        <v>5</v>
      </c>
      <c r="E119" s="4">
        <f t="shared" si="12"/>
        <v>0.21427252122047913</v>
      </c>
      <c r="F119" s="5">
        <v>0</v>
      </c>
      <c r="G119" s="2">
        <v>0</v>
      </c>
      <c r="H119" s="4">
        <f t="shared" si="13"/>
        <v>0</v>
      </c>
      <c r="I119" s="2">
        <v>2</v>
      </c>
      <c r="J119" s="4">
        <f t="shared" si="14"/>
        <v>0.6007088364269838</v>
      </c>
      <c r="K119" s="5">
        <v>-100</v>
      </c>
    </row>
    <row r="120" spans="1:11" s="6" customFormat="1" ht="15">
      <c r="A120" s="3" t="s">
        <v>51</v>
      </c>
      <c r="B120" s="2">
        <v>4</v>
      </c>
      <c r="C120" s="4">
        <f t="shared" si="11"/>
        <v>0.17127628234552592</v>
      </c>
      <c r="D120" s="2">
        <v>1</v>
      </c>
      <c r="E120" s="4">
        <f t="shared" si="12"/>
        <v>0.04285450424409583</v>
      </c>
      <c r="F120" s="5">
        <f>(C120*100/E120)-100</f>
        <v>299.66926549879076</v>
      </c>
      <c r="G120" s="2">
        <v>1</v>
      </c>
      <c r="H120" s="4">
        <f t="shared" si="13"/>
        <v>0.29290553503589556</v>
      </c>
      <c r="I120" s="2">
        <v>0</v>
      </c>
      <c r="J120" s="4">
        <f t="shared" si="14"/>
        <v>0</v>
      </c>
      <c r="K120" s="8">
        <v>100</v>
      </c>
    </row>
    <row r="121" spans="1:11" s="6" customFormat="1" ht="15">
      <c r="A121" s="3" t="s">
        <v>52</v>
      </c>
      <c r="B121" s="2">
        <v>0</v>
      </c>
      <c r="C121" s="4">
        <f t="shared" si="11"/>
        <v>0</v>
      </c>
      <c r="D121" s="2">
        <v>0</v>
      </c>
      <c r="E121" s="4">
        <f t="shared" si="12"/>
        <v>0</v>
      </c>
      <c r="F121" s="5">
        <v>0</v>
      </c>
      <c r="G121" s="2">
        <v>0</v>
      </c>
      <c r="H121" s="4">
        <f t="shared" si="13"/>
        <v>0</v>
      </c>
      <c r="I121" s="2">
        <v>0</v>
      </c>
      <c r="J121" s="4">
        <f t="shared" si="14"/>
        <v>0</v>
      </c>
      <c r="K121" s="8">
        <v>0</v>
      </c>
    </row>
    <row r="122" spans="1:11" s="6" customFormat="1" ht="15">
      <c r="A122" s="3" t="s">
        <v>103</v>
      </c>
      <c r="B122" s="9">
        <v>0</v>
      </c>
      <c r="C122" s="4">
        <f t="shared" si="11"/>
        <v>0</v>
      </c>
      <c r="D122" s="9">
        <v>0</v>
      </c>
      <c r="E122" s="4">
        <f t="shared" si="12"/>
        <v>0</v>
      </c>
      <c r="F122" s="5">
        <v>0</v>
      </c>
      <c r="G122" s="9">
        <v>0</v>
      </c>
      <c r="H122" s="4">
        <f t="shared" si="13"/>
        <v>0</v>
      </c>
      <c r="I122" s="9">
        <v>0</v>
      </c>
      <c r="J122" s="4">
        <f t="shared" si="14"/>
        <v>0</v>
      </c>
      <c r="K122" s="5">
        <v>0</v>
      </c>
    </row>
    <row r="123" spans="3:8" ht="15">
      <c r="C123" s="1"/>
      <c r="H123" s="1"/>
    </row>
    <row r="124" ht="15">
      <c r="H124" s="1"/>
    </row>
  </sheetData>
  <sheetProtection/>
  <mergeCells count="10">
    <mergeCell ref="A1:F1"/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2018-11-09T05:25:48Z</cp:lastPrinted>
  <dcterms:created xsi:type="dcterms:W3CDTF">2010-12-01T10:49:57Z</dcterms:created>
  <dcterms:modified xsi:type="dcterms:W3CDTF">2018-11-21T06:27:02Z</dcterms:modified>
  <cp:category/>
  <cp:version/>
  <cp:contentType/>
  <cp:contentStatus/>
</cp:coreProperties>
</file>