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<sst xmlns="http://schemas.openxmlformats.org/spreadsheetml/2006/main" count="134" uniqueCount="126">
  <si>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</si>
  <si>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</si>
  <si>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</si>
  <si>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</si>
  <si>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</si>
  <si>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</si>
  <si>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</si>
  <si>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</si>
  <si>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</si>
  <si>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</si>
  <si>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</si>
  <si>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</si>
  <si>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</si>
  <si>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</si>
  <si>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</si>
  <si>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</si>
  <si>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</si>
  <si>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</si>
  <si>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</si>
  <si>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</si>
  <si>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</si>
  <si>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</si>
  <si>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</si>
  <si>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</si>
  <si>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</si>
  <si>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</si>
  <si>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</si>
  <si>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</si>
  <si>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</si>
  <si>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</si>
  <si>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</si>
  <si>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</si>
  <si>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</si>
  <si>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</si>
  <si>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</si>
  <si>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</si>
  <si>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</si>
  <si>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</si>
  <si>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</si>
  <si>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</si>
  <si>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</si>
  <si>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</si>
  <si>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</si>
  <si>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</si>
  <si>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</si>
  <si>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</si>
  <si>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</si>
  <si>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</si>
  <si>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</si>
  <si>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</si>
  <si>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</si>
  <si>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</si>
  <si>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</si>
  <si>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</si>
  <si>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</si>
  <si>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</si>
  <si>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</si>
  <si>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</si>
  <si>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</si>
  <si>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</si>
  <si>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</si>
  <si>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</si>
  <si>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</si>
  <si>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</si>
  <si>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</si>
  <si>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</si>
  <si>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</si>
  <si>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</si>
  <si>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</si>
  <si>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</si>
  <si>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</si>
  <si>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</si>
  <si>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</si>
  <si>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</si>
  <si>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</si>
  <si>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</si>
  <si>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</si>
  <si>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</si>
  <si>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</si>
  <si>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</si>
  <si>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</si>
  <si>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</si>
  <si>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</si>
  <si>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</si>
  <si>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</si>
  <si>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</si>
  <si>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</si>
  <si>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</si>
  <si>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</si>
  <si>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</si>
  <si>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</si>
  <si>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</si>
  <si>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</si>
  <si>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</si>
  <si>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</si>
  <si>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</si>
  <si>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</si>
  <si>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</si>
  <si>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</si>
  <si>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</si>
  <si>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</si>
  <si>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</si>
  <si>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</si>
  <si>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</si>
  <si>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</si>
  <si>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</si>
  <si>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</si>
  <si>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</si>
  <si>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</si>
  <si>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</si>
  <si>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</si>
  <si>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</si>
  <si>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</si>
  <si>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</si>
  <si>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</si>
  <si>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</si>
  <si>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</si>
  <si>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</si>
  <si>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</si>
  <si>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</si>
  <si>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</si>
  <si>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</si>
  <si>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Информационный бюллетень январь - сентябрь 2016г.</t>
  </si>
  <si>
    <t>1-9   2016</t>
  </si>
  <si>
    <t>1 -9  2015</t>
  </si>
  <si>
    <t>1 -9  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</si>
</sst>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vertical="top" wrapText="1"/>
    </xf>
    <xf numFmtId="3" fontId="18" fillId="0" borderId="10" xfId="0" applyNumberFormat="1" applyFont="1" applyBorder="1" applyAlignment="1">
      <alignment/>
    </xf>
    <xf numFmtId="0" fontId="18" fillId="0" borderId="12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3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center"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23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18.8515625" style="0" customWidth="1"/>
    <col min="2" max="2" width="8.00390625" style="0" customWidth="1"/>
    <col min="3" max="3" width="8.421875" style="0" customWidth="1"/>
    <col min="4" max="4" width="8.57421875" style="0" customWidth="1"/>
    <col min="5" max="5" width="8.28125" style="0" customWidth="1"/>
    <col min="6" max="6" width="7.8515625" style="0" customWidth="1"/>
    <col min="7" max="7" width="8.140625" style="0" customWidth="1"/>
    <col min="8" max="8" width="8.421875" style="0" customWidth="1"/>
    <col min="9" max="9" width="8.140625" style="0" customWidth="1"/>
    <col min="11" max="11" width="7.8515625" style="0" customWidth="1"/>
  </cols>
  <sheetData>
    <row r="3" spans="1:11" ht="15">
      <c r="A3" s="15" t="s">
        <v>122</v>
      </c>
      <c r="B3" s="15"/>
      <c r="C3" s="15"/>
      <c r="D3" s="15"/>
      <c r="E3" s="15"/>
      <c r="F3" s="15"/>
      <c r="G3" s="1"/>
      <c r="H3" s="1"/>
      <c r="I3" s="1"/>
      <c r="J3" s="1"/>
      <c r="K3" s="1"/>
    </row>
    <row r="4" spans="1:11" ht="15">
      <c r="A4" s="2"/>
      <c r="B4" s="2" t="s">
        <v>1</v>
      </c>
      <c r="C4" s="2"/>
      <c r="D4" s="2"/>
      <c r="E4" s="2"/>
      <c r="F4" s="3" t="s">
        <v>115</v>
      </c>
      <c r="G4" s="2" t="s">
        <v>2</v>
      </c>
      <c r="H4" s="2"/>
      <c r="I4" s="2"/>
      <c r="J4" s="2"/>
      <c r="K4" s="3" t="s">
        <v>115</v>
      </c>
    </row>
    <row r="5" spans="1:11" ht="15">
      <c r="A5" s="2"/>
      <c r="B5" s="4" t="s">
        <v>123</v>
      </c>
      <c r="C5" s="2"/>
      <c r="D5" s="4" t="s">
        <v>124</v>
      </c>
      <c r="E5" s="2"/>
      <c r="F5" s="5"/>
      <c r="G5" s="4" t="s">
        <v>125</v>
      </c>
      <c r="H5" s="2"/>
      <c r="I5" s="4" t="s">
        <v>124</v>
      </c>
      <c r="J5" s="2"/>
      <c r="K5" s="5"/>
    </row>
    <row r="6" spans="1:11" ht="15">
      <c r="A6" s="2"/>
      <c r="B6" s="6" t="s">
        <v>53</v>
      </c>
      <c r="C6" s="6" t="s">
        <v>54</v>
      </c>
      <c r="D6" s="6" t="s">
        <v>53</v>
      </c>
      <c r="E6" s="6" t="s">
        <v>54</v>
      </c>
      <c r="F6" s="7"/>
      <c r="G6" s="6" t="s">
        <v>53</v>
      </c>
      <c r="H6" s="6" t="s">
        <v>54</v>
      </c>
      <c r="I6" s="6" t="s">
        <v>53</v>
      </c>
      <c r="J6" s="6" t="s">
        <v>54</v>
      </c>
      <c r="K6" s="7"/>
    </row>
    <row r="7" spans="1:11" ht="15">
      <c r="A7" s="8" t="s">
        <v>0</v>
      </c>
      <c r="B7" s="6">
        <v>267878</v>
      </c>
      <c r="C7" s="9">
        <f>B7*100000/2331147</f>
        <v>11491.253018363921</v>
      </c>
      <c r="D7" s="6">
        <v>228184</v>
      </c>
      <c r="E7" s="9">
        <f>D7*100000/2328959</f>
        <v>9797.682140389763</v>
      </c>
      <c r="F7" s="10">
        <f aca="true" t="shared" si="0" ref="F7:F18">(C7*100/E7)-100</f>
        <v>17.285423773778263</v>
      </c>
      <c r="G7" s="6">
        <v>160796</v>
      </c>
      <c r="H7" s="9">
        <f>G7*100000/325190</f>
        <v>49446.784956486976</v>
      </c>
      <c r="I7" s="6">
        <v>144402</v>
      </c>
      <c r="J7" s="9">
        <f>I7*100000/316793</f>
        <v>45582.44658183735</v>
      </c>
      <c r="K7" s="10">
        <f aca="true" t="shared" si="1" ref="K7:K19">(H7*100/J7)-100</f>
        <v>8.477689690727132</v>
      </c>
    </row>
    <row r="8" spans="1:11" ht="25.5">
      <c r="A8" s="11" t="s">
        <v>56</v>
      </c>
      <c r="B8" s="6">
        <v>6434</v>
      </c>
      <c r="C8" s="9">
        <f aca="true" t="shared" si="2" ref="C8:C71">B8*100000/2331147</f>
        <v>276.0014705207351</v>
      </c>
      <c r="D8" s="6">
        <v>6022</v>
      </c>
      <c r="E8" s="9">
        <f aca="true" t="shared" si="3" ref="E8:E73">D8*100000/2330377</f>
        <v>258.41312371345924</v>
      </c>
      <c r="F8" s="10">
        <f t="shared" si="0"/>
        <v>6.80629008098623</v>
      </c>
      <c r="G8" s="6">
        <v>4691</v>
      </c>
      <c r="H8" s="9">
        <f aca="true" t="shared" si="4" ref="H8:H71">G8*100000/325190</f>
        <v>1442.541283557305</v>
      </c>
      <c r="I8" s="6">
        <v>4394</v>
      </c>
      <c r="J8" s="9">
        <f aca="true" t="shared" si="5" ref="J8:J71">I8*100000/316793</f>
        <v>1387.0255971565027</v>
      </c>
      <c r="K8" s="10">
        <f t="shared" si="1"/>
        <v>4.0024990537026355</v>
      </c>
    </row>
    <row r="9" spans="1:11" ht="15">
      <c r="A9" s="8" t="s">
        <v>3</v>
      </c>
      <c r="B9" s="6">
        <v>438</v>
      </c>
      <c r="C9" s="9">
        <f t="shared" si="2"/>
        <v>18.789033896189302</v>
      </c>
      <c r="D9" s="6">
        <v>404</v>
      </c>
      <c r="E9" s="9">
        <f t="shared" si="3"/>
        <v>17.336250743978336</v>
      </c>
      <c r="F9" s="10">
        <f t="shared" si="0"/>
        <v>8.380030801732516</v>
      </c>
      <c r="G9" s="6">
        <v>154</v>
      </c>
      <c r="H9" s="9">
        <f t="shared" si="4"/>
        <v>47.35692979488914</v>
      </c>
      <c r="I9" s="6">
        <v>122</v>
      </c>
      <c r="J9" s="9">
        <f t="shared" si="5"/>
        <v>38.51095194653922</v>
      </c>
      <c r="K9" s="10">
        <f t="shared" si="1"/>
        <v>22.970031643543564</v>
      </c>
    </row>
    <row r="10" spans="1:11" ht="15">
      <c r="A10" s="8" t="s">
        <v>4</v>
      </c>
      <c r="B10" s="6">
        <v>42</v>
      </c>
      <c r="C10" s="9">
        <f t="shared" si="2"/>
        <v>1.8016881818263712</v>
      </c>
      <c r="D10" s="6">
        <v>64</v>
      </c>
      <c r="E10" s="9">
        <f t="shared" si="3"/>
        <v>2.74633675152132</v>
      </c>
      <c r="F10" s="10">
        <f t="shared" si="0"/>
        <v>-34.39667656093759</v>
      </c>
      <c r="G10" s="6">
        <v>26</v>
      </c>
      <c r="H10" s="9">
        <f t="shared" si="4"/>
        <v>7.995325809526738</v>
      </c>
      <c r="I10" s="6">
        <v>32</v>
      </c>
      <c r="J10" s="9">
        <f t="shared" si="5"/>
        <v>10.10123329745291</v>
      </c>
      <c r="K10" s="10">
        <f t="shared" si="1"/>
        <v>-20.848023463206133</v>
      </c>
    </row>
    <row r="11" spans="1:11" ht="15">
      <c r="A11" s="8" t="s">
        <v>5</v>
      </c>
      <c r="B11" s="6">
        <v>30</v>
      </c>
      <c r="C11" s="9">
        <f t="shared" si="2"/>
        <v>1.2869201298759796</v>
      </c>
      <c r="D11" s="6">
        <v>33</v>
      </c>
      <c r="E11" s="9">
        <f t="shared" si="3"/>
        <v>1.4160798875031808</v>
      </c>
      <c r="F11" s="10">
        <f t="shared" si="0"/>
        <v>-9.120937227272861</v>
      </c>
      <c r="G11" s="6">
        <v>14</v>
      </c>
      <c r="H11" s="9">
        <f t="shared" si="4"/>
        <v>4.305175435899013</v>
      </c>
      <c r="I11" s="6">
        <v>15</v>
      </c>
      <c r="J11" s="9">
        <f t="shared" si="5"/>
        <v>4.734953108181052</v>
      </c>
      <c r="K11" s="10">
        <f t="shared" si="1"/>
        <v>-9.076703875682924</v>
      </c>
    </row>
    <row r="12" spans="1:11" ht="15">
      <c r="A12" s="8" t="s">
        <v>6</v>
      </c>
      <c r="B12" s="6">
        <v>329</v>
      </c>
      <c r="C12" s="9">
        <f t="shared" si="2"/>
        <v>14.113224090973242</v>
      </c>
      <c r="D12" s="6">
        <v>282</v>
      </c>
      <c r="E12" s="9">
        <f t="shared" si="3"/>
        <v>12.101046311390817</v>
      </c>
      <c r="F12" s="10">
        <f t="shared" si="0"/>
        <v>16.62813055833317</v>
      </c>
      <c r="G12" s="6">
        <v>92</v>
      </c>
      <c r="H12" s="9">
        <f t="shared" si="4"/>
        <v>28.291152864479226</v>
      </c>
      <c r="I12" s="6">
        <v>65</v>
      </c>
      <c r="J12" s="9">
        <f t="shared" si="5"/>
        <v>20.518130135451226</v>
      </c>
      <c r="K12" s="10">
        <f t="shared" si="1"/>
        <v>37.88367983687641</v>
      </c>
    </row>
    <row r="13" spans="1:11" ht="15">
      <c r="A13" s="8" t="s">
        <v>57</v>
      </c>
      <c r="B13" s="6">
        <v>37</v>
      </c>
      <c r="C13" s="9">
        <f t="shared" si="2"/>
        <v>1.587201493513708</v>
      </c>
      <c r="D13" s="6">
        <v>25</v>
      </c>
      <c r="E13" s="9">
        <f t="shared" si="3"/>
        <v>1.0727877935630157</v>
      </c>
      <c r="F13" s="10">
        <f t="shared" si="0"/>
        <v>47.951114193999786</v>
      </c>
      <c r="G13" s="6">
        <v>22</v>
      </c>
      <c r="H13" s="9">
        <f t="shared" si="4"/>
        <v>6.7652756849841635</v>
      </c>
      <c r="I13" s="6">
        <v>10</v>
      </c>
      <c r="J13" s="9">
        <f t="shared" si="5"/>
        <v>3.156635405454035</v>
      </c>
      <c r="K13" s="10">
        <f t="shared" si="1"/>
        <v>114.31919800731879</v>
      </c>
    </row>
    <row r="14" spans="1:11" ht="15">
      <c r="A14" s="8" t="s">
        <v>7</v>
      </c>
      <c r="B14" s="6">
        <v>22</v>
      </c>
      <c r="C14" s="9">
        <f t="shared" si="2"/>
        <v>0.9437414285757183</v>
      </c>
      <c r="D14" s="6">
        <v>51</v>
      </c>
      <c r="E14" s="9">
        <f t="shared" si="3"/>
        <v>2.1884870988685523</v>
      </c>
      <c r="F14" s="10">
        <f t="shared" si="0"/>
        <v>-56.87699374313733</v>
      </c>
      <c r="G14" s="6">
        <v>11</v>
      </c>
      <c r="H14" s="9">
        <f t="shared" si="4"/>
        <v>3.3826378424920818</v>
      </c>
      <c r="I14" s="6">
        <v>24</v>
      </c>
      <c r="J14" s="9">
        <f t="shared" si="5"/>
        <v>7.575924973089683</v>
      </c>
      <c r="K14" s="10">
        <f t="shared" si="1"/>
        <v>-55.35016708180858</v>
      </c>
    </row>
    <row r="15" spans="1:11" ht="38.25">
      <c r="A15" s="11" t="s">
        <v>58</v>
      </c>
      <c r="B15" s="6">
        <v>16</v>
      </c>
      <c r="C15" s="9">
        <f t="shared" si="2"/>
        <v>0.6863574026005224</v>
      </c>
      <c r="D15" s="6">
        <v>35</v>
      </c>
      <c r="E15" s="9">
        <f t="shared" si="3"/>
        <v>1.501902910988222</v>
      </c>
      <c r="F15" s="10">
        <f t="shared" si="0"/>
        <v>-54.300814148571504</v>
      </c>
      <c r="G15" s="6">
        <v>8</v>
      </c>
      <c r="H15" s="9">
        <f t="shared" si="4"/>
        <v>2.46010024908515</v>
      </c>
      <c r="I15" s="6">
        <v>15</v>
      </c>
      <c r="J15" s="9">
        <f t="shared" si="5"/>
        <v>4.734953108181052</v>
      </c>
      <c r="K15" s="10">
        <f t="shared" si="1"/>
        <v>-48.043830786104536</v>
      </c>
    </row>
    <row r="16" spans="1:11" ht="15">
      <c r="A16" s="8" t="s">
        <v>8</v>
      </c>
      <c r="B16" s="6">
        <v>13</v>
      </c>
      <c r="C16" s="9">
        <f t="shared" si="2"/>
        <v>0.5576653896129244</v>
      </c>
      <c r="D16" s="6">
        <v>24</v>
      </c>
      <c r="E16" s="9">
        <f t="shared" si="3"/>
        <v>1.0298762818204952</v>
      </c>
      <c r="F16" s="10">
        <f t="shared" si="0"/>
        <v>-45.851225097916746</v>
      </c>
      <c r="G16" s="6">
        <v>6</v>
      </c>
      <c r="H16" s="9">
        <f t="shared" si="4"/>
        <v>1.8450751868138626</v>
      </c>
      <c r="I16" s="6">
        <v>9</v>
      </c>
      <c r="J16" s="9">
        <f t="shared" si="5"/>
        <v>2.840971864908631</v>
      </c>
      <c r="K16" s="10">
        <f t="shared" si="1"/>
        <v>-35.054788482630656</v>
      </c>
    </row>
    <row r="17" spans="1:11" ht="15">
      <c r="A17" s="8" t="s">
        <v>104</v>
      </c>
      <c r="B17" s="6">
        <v>3</v>
      </c>
      <c r="C17" s="9">
        <f t="shared" si="2"/>
        <v>0.12869201298759794</v>
      </c>
      <c r="D17" s="6">
        <v>10</v>
      </c>
      <c r="E17" s="9">
        <f t="shared" si="3"/>
        <v>0.4291151174252063</v>
      </c>
      <c r="F17" s="10">
        <f t="shared" si="0"/>
        <v>-70.00990928500005</v>
      </c>
      <c r="G17" s="6">
        <v>2</v>
      </c>
      <c r="H17" s="9">
        <f t="shared" si="4"/>
        <v>0.6150250622712875</v>
      </c>
      <c r="I17" s="6">
        <v>5</v>
      </c>
      <c r="J17" s="9">
        <f t="shared" si="5"/>
        <v>1.5783177027270174</v>
      </c>
      <c r="K17" s="10">
        <f t="shared" si="1"/>
        <v>-61.03287308957841</v>
      </c>
    </row>
    <row r="18" spans="1:11" ht="15">
      <c r="A18" s="8" t="s">
        <v>61</v>
      </c>
      <c r="B18" s="6">
        <v>0</v>
      </c>
      <c r="C18" s="9">
        <f t="shared" si="2"/>
        <v>0</v>
      </c>
      <c r="D18" s="6">
        <v>1</v>
      </c>
      <c r="E18" s="9">
        <f t="shared" si="3"/>
        <v>0.04291151174252063</v>
      </c>
      <c r="F18" s="10">
        <f t="shared" si="0"/>
        <v>-100</v>
      </c>
      <c r="G18" s="6">
        <v>0</v>
      </c>
      <c r="H18" s="9">
        <f t="shared" si="4"/>
        <v>0</v>
      </c>
      <c r="I18" s="6">
        <v>1</v>
      </c>
      <c r="J18" s="9">
        <f t="shared" si="5"/>
        <v>0.31566354054540346</v>
      </c>
      <c r="K18" s="10">
        <f t="shared" si="1"/>
        <v>-100</v>
      </c>
    </row>
    <row r="19" spans="1:11" ht="15">
      <c r="A19" s="8" t="s">
        <v>59</v>
      </c>
      <c r="B19" s="6">
        <v>6</v>
      </c>
      <c r="C19" s="9">
        <f t="shared" si="2"/>
        <v>0.2573840259751959</v>
      </c>
      <c r="D19" s="6">
        <v>16</v>
      </c>
      <c r="E19" s="9">
        <f t="shared" si="3"/>
        <v>0.68658418788033</v>
      </c>
      <c r="F19" s="10">
        <f>(C19*100/E19)-100</f>
        <v>-62.512386606250054</v>
      </c>
      <c r="G19" s="6">
        <v>3</v>
      </c>
      <c r="H19" s="9">
        <f t="shared" si="4"/>
        <v>0.9225375934069313</v>
      </c>
      <c r="I19" s="6">
        <v>9</v>
      </c>
      <c r="J19" s="9">
        <f t="shared" si="5"/>
        <v>2.840971864908631</v>
      </c>
      <c r="K19" s="10">
        <f t="shared" si="1"/>
        <v>-67.52739424131533</v>
      </c>
    </row>
    <row r="20" spans="1:11" ht="15">
      <c r="A20" s="8" t="s">
        <v>60</v>
      </c>
      <c r="B20" s="6">
        <v>0</v>
      </c>
      <c r="C20" s="9">
        <f t="shared" si="2"/>
        <v>0</v>
      </c>
      <c r="D20" s="6">
        <v>0</v>
      </c>
      <c r="E20" s="9">
        <f t="shared" si="3"/>
        <v>0</v>
      </c>
      <c r="F20" s="12">
        <v>0</v>
      </c>
      <c r="G20" s="6">
        <v>0</v>
      </c>
      <c r="H20" s="9">
        <f t="shared" si="4"/>
        <v>0</v>
      </c>
      <c r="I20" s="6">
        <v>0</v>
      </c>
      <c r="J20" s="9">
        <f t="shared" si="5"/>
        <v>0</v>
      </c>
      <c r="K20" s="12">
        <v>0</v>
      </c>
    </row>
    <row r="21" spans="1:11" ht="25.5">
      <c r="A21" s="11" t="s">
        <v>62</v>
      </c>
      <c r="B21" s="6">
        <v>5974</v>
      </c>
      <c r="C21" s="9">
        <f t="shared" si="2"/>
        <v>256.26869519597005</v>
      </c>
      <c r="D21" s="6">
        <v>5567</v>
      </c>
      <c r="E21" s="9">
        <f t="shared" si="3"/>
        <v>238.88838587061235</v>
      </c>
      <c r="F21" s="10">
        <f>(C21*100/E21)-100</f>
        <v>7.2754936419434415</v>
      </c>
      <c r="G21" s="6">
        <v>4526</v>
      </c>
      <c r="H21" s="9">
        <f t="shared" si="4"/>
        <v>1391.8017159199237</v>
      </c>
      <c r="I21" s="6">
        <v>4248</v>
      </c>
      <c r="J21" s="9">
        <f t="shared" si="5"/>
        <v>1340.938720236874</v>
      </c>
      <c r="K21" s="10">
        <f>(H21*100/J21)-100</f>
        <v>3.793088745626278</v>
      </c>
    </row>
    <row r="22" spans="1:11" ht="51">
      <c r="A22" s="11" t="s">
        <v>63</v>
      </c>
      <c r="B22" s="6">
        <v>2785</v>
      </c>
      <c r="C22" s="9">
        <f t="shared" si="2"/>
        <v>119.46908539015342</v>
      </c>
      <c r="D22" s="6">
        <v>2390</v>
      </c>
      <c r="E22" s="9">
        <f t="shared" si="3"/>
        <v>102.55851306462431</v>
      </c>
      <c r="F22" s="10">
        <f>(C22*100/E22)-100</f>
        <v>16.488706612656728</v>
      </c>
      <c r="G22" s="6">
        <v>2386</v>
      </c>
      <c r="H22" s="9">
        <f t="shared" si="4"/>
        <v>733.724899289646</v>
      </c>
      <c r="I22" s="6">
        <v>2000</v>
      </c>
      <c r="J22" s="9">
        <f t="shared" si="5"/>
        <v>631.3270810908069</v>
      </c>
      <c r="K22" s="10">
        <f>(H22*100/J22)-100</f>
        <v>16.219456010332408</v>
      </c>
    </row>
    <row r="23" spans="1:11" ht="51">
      <c r="A23" s="11" t="s">
        <v>64</v>
      </c>
      <c r="B23" s="6">
        <v>1139</v>
      </c>
      <c r="C23" s="9">
        <f t="shared" si="2"/>
        <v>48.86006759762469</v>
      </c>
      <c r="D23" s="6">
        <v>965</v>
      </c>
      <c r="E23" s="9">
        <f t="shared" si="3"/>
        <v>41.40960883153241</v>
      </c>
      <c r="F23" s="10">
        <f>(C23*100/E23)-100</f>
        <v>17.992101293212272</v>
      </c>
      <c r="G23" s="6">
        <v>925</v>
      </c>
      <c r="H23" s="9">
        <f t="shared" si="4"/>
        <v>284.4490913004705</v>
      </c>
      <c r="I23" s="6">
        <v>742</v>
      </c>
      <c r="J23" s="9">
        <f t="shared" si="5"/>
        <v>234.22234708468937</v>
      </c>
      <c r="K23" s="10">
        <f>(H23*100/J23)-100</f>
        <v>21.444044447910983</v>
      </c>
    </row>
    <row r="24" spans="1:11" ht="51">
      <c r="A24" s="11" t="s">
        <v>65</v>
      </c>
      <c r="B24" s="6">
        <v>653</v>
      </c>
      <c r="C24" s="9">
        <f t="shared" si="2"/>
        <v>28.01196149363382</v>
      </c>
      <c r="D24" s="6">
        <v>502</v>
      </c>
      <c r="E24" s="9">
        <f t="shared" si="3"/>
        <v>21.541578894745356</v>
      </c>
      <c r="F24" s="10">
        <f>(C24*100/E24)-100</f>
        <v>30.036714720418132</v>
      </c>
      <c r="G24" s="6">
        <v>609</v>
      </c>
      <c r="H24" s="9">
        <f t="shared" si="4"/>
        <v>187.27513146160706</v>
      </c>
      <c r="I24" s="6">
        <v>468</v>
      </c>
      <c r="J24" s="9">
        <f t="shared" si="5"/>
        <v>147.7305369752488</v>
      </c>
      <c r="K24" s="10">
        <f>(H24*100/J24)-100</f>
        <v>26.76805709640361</v>
      </c>
    </row>
    <row r="25" spans="1:11" ht="63.75">
      <c r="A25" s="11" t="s">
        <v>66</v>
      </c>
      <c r="B25" s="6">
        <v>0</v>
      </c>
      <c r="C25" s="9">
        <f t="shared" si="2"/>
        <v>0</v>
      </c>
      <c r="D25" s="6">
        <v>0</v>
      </c>
      <c r="E25" s="9">
        <f t="shared" si="3"/>
        <v>0</v>
      </c>
      <c r="F25" s="12">
        <v>0</v>
      </c>
      <c r="G25" s="6">
        <v>0</v>
      </c>
      <c r="H25" s="9">
        <f t="shared" si="4"/>
        <v>0</v>
      </c>
      <c r="I25" s="6">
        <v>0</v>
      </c>
      <c r="J25" s="9">
        <f t="shared" si="5"/>
        <v>0</v>
      </c>
      <c r="K25" s="12">
        <v>0</v>
      </c>
    </row>
    <row r="26" spans="1:11" ht="38.25">
      <c r="A26" s="11" t="s">
        <v>67</v>
      </c>
      <c r="B26" s="6">
        <v>128</v>
      </c>
      <c r="C26" s="9">
        <f t="shared" si="2"/>
        <v>5.490859220804179</v>
      </c>
      <c r="D26" s="6">
        <v>64</v>
      </c>
      <c r="E26" s="9">
        <f t="shared" si="3"/>
        <v>2.74633675152132</v>
      </c>
      <c r="F26" s="10">
        <f aca="true" t="shared" si="6" ref="F26:F45">(C26*100/E26)-100</f>
        <v>99.9339380999997</v>
      </c>
      <c r="G26" s="6">
        <v>120</v>
      </c>
      <c r="H26" s="9">
        <f t="shared" si="4"/>
        <v>36.901503736277256</v>
      </c>
      <c r="I26" s="6">
        <v>60</v>
      </c>
      <c r="J26" s="9">
        <f t="shared" si="5"/>
        <v>18.939812432724207</v>
      </c>
      <c r="K26" s="10">
        <f aca="true" t="shared" si="7" ref="K26:K32">(H26*100/J26)-100</f>
        <v>94.83563455210802</v>
      </c>
    </row>
    <row r="27" spans="1:11" ht="38.25">
      <c r="A27" s="11" t="s">
        <v>68</v>
      </c>
      <c r="B27" s="6">
        <v>15</v>
      </c>
      <c r="C27" s="9">
        <f t="shared" si="2"/>
        <v>0.6434600649379898</v>
      </c>
      <c r="D27" s="6">
        <v>15</v>
      </c>
      <c r="E27" s="9">
        <f t="shared" si="3"/>
        <v>0.6436726761378094</v>
      </c>
      <c r="F27" s="10">
        <v>0</v>
      </c>
      <c r="G27" s="6">
        <v>1</v>
      </c>
      <c r="H27" s="9">
        <f t="shared" si="4"/>
        <v>0.30751253113564375</v>
      </c>
      <c r="I27" s="6">
        <v>5</v>
      </c>
      <c r="J27" s="9">
        <f t="shared" si="5"/>
        <v>1.5783177027270174</v>
      </c>
      <c r="K27" s="10">
        <f>(H27*100/J27)-100</f>
        <v>-80.5164365447892</v>
      </c>
    </row>
    <row r="28" spans="1:11" ht="38.25">
      <c r="A28" s="11" t="s">
        <v>69</v>
      </c>
      <c r="B28" s="6">
        <v>1646</v>
      </c>
      <c r="C28" s="9">
        <f t="shared" si="2"/>
        <v>70.60901779252875</v>
      </c>
      <c r="D28" s="6">
        <v>1425</v>
      </c>
      <c r="E28" s="9">
        <f t="shared" si="3"/>
        <v>61.1489042330919</v>
      </c>
      <c r="F28" s="10">
        <f t="shared" si="6"/>
        <v>15.47061828512264</v>
      </c>
      <c r="G28" s="6">
        <v>1461</v>
      </c>
      <c r="H28" s="9">
        <f t="shared" si="4"/>
        <v>449.2758079891756</v>
      </c>
      <c r="I28" s="6">
        <v>1258</v>
      </c>
      <c r="J28" s="9">
        <f t="shared" si="5"/>
        <v>397.10473400611755</v>
      </c>
      <c r="K28" s="10">
        <f t="shared" si="7"/>
        <v>13.13786251217401</v>
      </c>
    </row>
    <row r="29" spans="1:11" ht="51">
      <c r="A29" s="11" t="s">
        <v>70</v>
      </c>
      <c r="B29" s="6">
        <v>1059</v>
      </c>
      <c r="C29" s="9">
        <f t="shared" si="2"/>
        <v>45.42828058462208</v>
      </c>
      <c r="D29" s="6">
        <v>965</v>
      </c>
      <c r="E29" s="9">
        <f t="shared" si="3"/>
        <v>41.40960883153241</v>
      </c>
      <c r="F29" s="10">
        <f t="shared" si="6"/>
        <v>9.704684169896211</v>
      </c>
      <c r="G29" s="6">
        <v>971</v>
      </c>
      <c r="H29" s="9">
        <f t="shared" si="4"/>
        <v>298.5946677327101</v>
      </c>
      <c r="I29" s="6">
        <v>883</v>
      </c>
      <c r="J29" s="9">
        <f t="shared" si="5"/>
        <v>278.73090630159123</v>
      </c>
      <c r="K29" s="10">
        <f t="shared" si="7"/>
        <v>7.126501217495388</v>
      </c>
    </row>
    <row r="30" spans="1:11" ht="51">
      <c r="A30" s="11" t="s">
        <v>71</v>
      </c>
      <c r="B30" s="6">
        <v>508</v>
      </c>
      <c r="C30" s="9">
        <f t="shared" si="2"/>
        <v>21.791847532566585</v>
      </c>
      <c r="D30" s="6">
        <v>413</v>
      </c>
      <c r="E30" s="9">
        <f t="shared" si="3"/>
        <v>17.72245434966102</v>
      </c>
      <c r="F30" s="10">
        <f t="shared" si="6"/>
        <v>22.961792439224993</v>
      </c>
      <c r="G30" s="6">
        <v>422</v>
      </c>
      <c r="H30" s="9">
        <f t="shared" si="4"/>
        <v>129.77028813924167</v>
      </c>
      <c r="I30" s="6">
        <v>333</v>
      </c>
      <c r="J30" s="9">
        <f t="shared" si="5"/>
        <v>105.11595900161936</v>
      </c>
      <c r="K30" s="10">
        <f t="shared" si="7"/>
        <v>23.45441108256692</v>
      </c>
    </row>
    <row r="31" spans="1:11" ht="51">
      <c r="A31" s="11" t="s">
        <v>72</v>
      </c>
      <c r="B31" s="6">
        <v>3189</v>
      </c>
      <c r="C31" s="9">
        <f t="shared" si="2"/>
        <v>136.79960980581663</v>
      </c>
      <c r="D31" s="6">
        <v>3177</v>
      </c>
      <c r="E31" s="9">
        <f t="shared" si="3"/>
        <v>136.32987280598803</v>
      </c>
      <c r="F31" s="10">
        <f t="shared" si="6"/>
        <v>0.3445591125116749</v>
      </c>
      <c r="G31" s="6">
        <v>2140</v>
      </c>
      <c r="H31" s="9">
        <f t="shared" si="4"/>
        <v>658.0768166302777</v>
      </c>
      <c r="I31" s="6">
        <v>2248</v>
      </c>
      <c r="J31" s="9">
        <f t="shared" si="5"/>
        <v>709.611639146067</v>
      </c>
      <c r="K31" s="10">
        <f t="shared" si="7"/>
        <v>-7.262398144681697</v>
      </c>
    </row>
    <row r="32" spans="1:11" ht="15">
      <c r="A32" s="8" t="s">
        <v>73</v>
      </c>
      <c r="B32" s="6">
        <v>1</v>
      </c>
      <c r="C32" s="9">
        <f t="shared" si="2"/>
        <v>0.04289733766253265</v>
      </c>
      <c r="D32" s="6">
        <v>2</v>
      </c>
      <c r="E32" s="9">
        <f t="shared" si="3"/>
        <v>0.08582302348504126</v>
      </c>
      <c r="F32" s="10">
        <f t="shared" si="6"/>
        <v>-50.01651547500008</v>
      </c>
      <c r="G32" s="6">
        <v>1</v>
      </c>
      <c r="H32" s="9">
        <f t="shared" si="4"/>
        <v>0.30751253113564375</v>
      </c>
      <c r="I32" s="6">
        <v>2</v>
      </c>
      <c r="J32" s="9">
        <f t="shared" si="5"/>
        <v>0.6313270810908069</v>
      </c>
      <c r="K32" s="10">
        <f t="shared" si="7"/>
        <v>-51.29109136197301</v>
      </c>
    </row>
    <row r="33" spans="1:11" ht="15">
      <c r="A33" s="8" t="s">
        <v>74</v>
      </c>
      <c r="B33" s="6">
        <v>109</v>
      </c>
      <c r="C33" s="9">
        <f t="shared" si="2"/>
        <v>4.675809805216059</v>
      </c>
      <c r="D33" s="6">
        <v>73</v>
      </c>
      <c r="E33" s="9">
        <f t="shared" si="3"/>
        <v>3.132540357204006</v>
      </c>
      <c r="F33" s="10">
        <f t="shared" si="6"/>
        <v>49.26574830753404</v>
      </c>
      <c r="G33" s="6">
        <v>97</v>
      </c>
      <c r="H33" s="9">
        <f t="shared" si="4"/>
        <v>29.828715520157445</v>
      </c>
      <c r="I33" s="6">
        <v>67</v>
      </c>
      <c r="J33" s="9">
        <f t="shared" si="5"/>
        <v>21.149457216542032</v>
      </c>
      <c r="K33" s="10">
        <f>(H33*100/J33)-100</f>
        <v>41.037735459361755</v>
      </c>
    </row>
    <row r="34" spans="1:11" ht="15">
      <c r="A34" s="8" t="s">
        <v>75</v>
      </c>
      <c r="B34" s="6">
        <v>49</v>
      </c>
      <c r="C34" s="9">
        <f t="shared" si="2"/>
        <v>2.1019695454640996</v>
      </c>
      <c r="D34" s="6">
        <v>21</v>
      </c>
      <c r="E34" s="9">
        <f t="shared" si="3"/>
        <v>0.9011417465929332</v>
      </c>
      <c r="F34" s="10">
        <f t="shared" si="6"/>
        <v>133.25626111666628</v>
      </c>
      <c r="G34" s="6">
        <v>41</v>
      </c>
      <c r="H34" s="9">
        <f t="shared" si="4"/>
        <v>12.608013776561394</v>
      </c>
      <c r="I34" s="6">
        <v>17</v>
      </c>
      <c r="J34" s="9">
        <f t="shared" si="5"/>
        <v>5.366280189271859</v>
      </c>
      <c r="K34" s="10">
        <f>(H34*100/J34)-100</f>
        <v>134.94885343048315</v>
      </c>
    </row>
    <row r="35" spans="1:11" ht="15">
      <c r="A35" s="8" t="s">
        <v>9</v>
      </c>
      <c r="B35" s="6">
        <v>791</v>
      </c>
      <c r="C35" s="9">
        <f t="shared" si="2"/>
        <v>33.931794091063324</v>
      </c>
      <c r="D35" s="6">
        <v>693</v>
      </c>
      <c r="E35" s="9">
        <f t="shared" si="3"/>
        <v>29.737677637566797</v>
      </c>
      <c r="F35" s="10">
        <f t="shared" si="6"/>
        <v>14.103712147979621</v>
      </c>
      <c r="G35" s="6">
        <v>13</v>
      </c>
      <c r="H35" s="9">
        <f t="shared" si="4"/>
        <v>3.997662904763369</v>
      </c>
      <c r="I35" s="6">
        <v>6</v>
      </c>
      <c r="J35" s="9">
        <f t="shared" si="5"/>
        <v>1.8939812432724208</v>
      </c>
      <c r="K35" s="10">
        <f>(H35*100/J35)-100</f>
        <v>111.07193743145032</v>
      </c>
    </row>
    <row r="36" spans="1:11" ht="15">
      <c r="A36" s="8" t="s">
        <v>76</v>
      </c>
      <c r="B36" s="6">
        <v>134</v>
      </c>
      <c r="C36" s="9">
        <f t="shared" si="2"/>
        <v>5.748243246779375</v>
      </c>
      <c r="D36" s="6">
        <v>160</v>
      </c>
      <c r="E36" s="9">
        <f t="shared" si="3"/>
        <v>6.865841878803301</v>
      </c>
      <c r="F36" s="10">
        <f t="shared" si="6"/>
        <v>-16.27766342062513</v>
      </c>
      <c r="G36" s="6">
        <v>9</v>
      </c>
      <c r="H36" s="9">
        <f t="shared" si="4"/>
        <v>2.767612780220794</v>
      </c>
      <c r="I36" s="6">
        <v>3</v>
      </c>
      <c r="J36" s="9">
        <f t="shared" si="5"/>
        <v>0.9469906216362104</v>
      </c>
      <c r="K36" s="10">
        <f>(H36*100/J36)-100</f>
        <v>192.25345182816199</v>
      </c>
    </row>
    <row r="37" spans="1:11" ht="15">
      <c r="A37" s="8" t="s">
        <v>77</v>
      </c>
      <c r="B37" s="6">
        <v>47</v>
      </c>
      <c r="C37" s="9">
        <f t="shared" si="2"/>
        <v>2.0161748701390345</v>
      </c>
      <c r="D37" s="6">
        <v>24</v>
      </c>
      <c r="E37" s="9">
        <f t="shared" si="3"/>
        <v>1.0298762818204952</v>
      </c>
      <c r="F37" s="10">
        <f t="shared" si="6"/>
        <v>95.76864772291637</v>
      </c>
      <c r="G37" s="6">
        <v>9</v>
      </c>
      <c r="H37" s="9">
        <f t="shared" si="4"/>
        <v>2.767612780220794</v>
      </c>
      <c r="I37" s="6">
        <v>3</v>
      </c>
      <c r="J37" s="9">
        <f t="shared" si="5"/>
        <v>0.9469906216362104</v>
      </c>
      <c r="K37" s="10">
        <f>(H37*100/J37)-100</f>
        <v>192.25345182816199</v>
      </c>
    </row>
    <row r="38" spans="1:11" ht="15">
      <c r="A38" s="8" t="s">
        <v>78</v>
      </c>
      <c r="B38" s="6">
        <v>30</v>
      </c>
      <c r="C38" s="9">
        <f t="shared" si="2"/>
        <v>1.2869201298759796</v>
      </c>
      <c r="D38" s="6">
        <v>35</v>
      </c>
      <c r="E38" s="9">
        <f t="shared" si="3"/>
        <v>1.501902910988222</v>
      </c>
      <c r="F38" s="10">
        <f t="shared" si="6"/>
        <v>-14.314026528571546</v>
      </c>
      <c r="G38" s="6">
        <v>0</v>
      </c>
      <c r="H38" s="9">
        <f t="shared" si="4"/>
        <v>0</v>
      </c>
      <c r="I38" s="6">
        <v>0</v>
      </c>
      <c r="J38" s="9">
        <f t="shared" si="5"/>
        <v>0</v>
      </c>
      <c r="K38" s="12">
        <v>0</v>
      </c>
    </row>
    <row r="39" spans="1:11" ht="15">
      <c r="A39" s="8" t="s">
        <v>79</v>
      </c>
      <c r="B39" s="6">
        <v>48</v>
      </c>
      <c r="C39" s="9">
        <f t="shared" si="2"/>
        <v>2.059072207801567</v>
      </c>
      <c r="D39" s="6">
        <v>72</v>
      </c>
      <c r="E39" s="9">
        <f t="shared" si="3"/>
        <v>3.0896288454614855</v>
      </c>
      <c r="F39" s="10">
        <f t="shared" si="6"/>
        <v>-33.35535396666677</v>
      </c>
      <c r="G39" s="6">
        <v>0</v>
      </c>
      <c r="H39" s="9">
        <f t="shared" si="4"/>
        <v>0</v>
      </c>
      <c r="I39" s="6">
        <v>0</v>
      </c>
      <c r="J39" s="9">
        <f t="shared" si="5"/>
        <v>0</v>
      </c>
      <c r="K39" s="12">
        <v>0</v>
      </c>
    </row>
    <row r="40" spans="1:11" ht="15">
      <c r="A40" s="8" t="s">
        <v>113</v>
      </c>
      <c r="B40" s="6">
        <v>5</v>
      </c>
      <c r="C40" s="9">
        <f t="shared" si="2"/>
        <v>0.21448668831266324</v>
      </c>
      <c r="D40" s="6">
        <v>11</v>
      </c>
      <c r="E40" s="9">
        <f t="shared" si="3"/>
        <v>0.4720266291677269</v>
      </c>
      <c r="F40" s="10">
        <f t="shared" si="6"/>
        <v>-54.56046861363643</v>
      </c>
      <c r="G40" s="6">
        <v>0</v>
      </c>
      <c r="H40" s="9">
        <f t="shared" si="4"/>
        <v>0</v>
      </c>
      <c r="I40" s="6">
        <v>0</v>
      </c>
      <c r="J40" s="9">
        <f t="shared" si="5"/>
        <v>0</v>
      </c>
      <c r="K40" s="12">
        <v>0</v>
      </c>
    </row>
    <row r="41" spans="1:11" ht="25.5">
      <c r="A41" s="11" t="s">
        <v>80</v>
      </c>
      <c r="B41" s="6">
        <v>4</v>
      </c>
      <c r="C41" s="9">
        <f t="shared" si="2"/>
        <v>0.1715893506501306</v>
      </c>
      <c r="D41" s="6">
        <v>18</v>
      </c>
      <c r="E41" s="9">
        <f t="shared" si="3"/>
        <v>0.7724072113653714</v>
      </c>
      <c r="F41" s="10">
        <f t="shared" si="6"/>
        <v>-77.78511798888893</v>
      </c>
      <c r="G41" s="6">
        <v>0</v>
      </c>
      <c r="H41" s="9">
        <f t="shared" si="4"/>
        <v>0</v>
      </c>
      <c r="I41" s="6">
        <v>0</v>
      </c>
      <c r="J41" s="9">
        <f t="shared" si="5"/>
        <v>0</v>
      </c>
      <c r="K41" s="12">
        <v>0</v>
      </c>
    </row>
    <row r="42" spans="1:11" ht="25.5">
      <c r="A42" s="11" t="s">
        <v>81</v>
      </c>
      <c r="B42" s="6">
        <v>332</v>
      </c>
      <c r="C42" s="9">
        <f t="shared" si="2"/>
        <v>14.24191610396084</v>
      </c>
      <c r="D42" s="6">
        <v>231</v>
      </c>
      <c r="E42" s="9">
        <f t="shared" si="3"/>
        <v>9.912559212522266</v>
      </c>
      <c r="F42" s="10">
        <f t="shared" si="6"/>
        <v>43.67547066926383</v>
      </c>
      <c r="G42" s="6">
        <v>4</v>
      </c>
      <c r="H42" s="9">
        <f t="shared" si="4"/>
        <v>1.230050124542575</v>
      </c>
      <c r="I42" s="6">
        <v>3</v>
      </c>
      <c r="J42" s="9">
        <f t="shared" si="5"/>
        <v>0.9469906216362104</v>
      </c>
      <c r="K42" s="10">
        <f>(H42*100/J42)-100</f>
        <v>29.89042303473866</v>
      </c>
    </row>
    <row r="43" spans="1:11" ht="25.5">
      <c r="A43" s="11" t="s">
        <v>82</v>
      </c>
      <c r="B43" s="6">
        <v>67</v>
      </c>
      <c r="C43" s="9">
        <f t="shared" si="2"/>
        <v>2.8741216233896876</v>
      </c>
      <c r="D43" s="6">
        <v>37</v>
      </c>
      <c r="E43" s="9">
        <f t="shared" si="3"/>
        <v>1.5877259344732633</v>
      </c>
      <c r="F43" s="10">
        <f t="shared" si="6"/>
        <v>81.02126827972947</v>
      </c>
      <c r="G43" s="6">
        <v>2</v>
      </c>
      <c r="H43" s="9">
        <f t="shared" si="4"/>
        <v>0.6150250622712875</v>
      </c>
      <c r="I43" s="6">
        <v>0</v>
      </c>
      <c r="J43" s="9">
        <f t="shared" si="5"/>
        <v>0</v>
      </c>
      <c r="K43" s="10">
        <v>100</v>
      </c>
    </row>
    <row r="44" spans="1:11" ht="25.5">
      <c r="A44" s="11" t="s">
        <v>83</v>
      </c>
      <c r="B44" s="6">
        <v>261</v>
      </c>
      <c r="C44" s="9">
        <f t="shared" si="2"/>
        <v>11.196205129921022</v>
      </c>
      <c r="D44" s="6">
        <v>192</v>
      </c>
      <c r="E44" s="9">
        <f t="shared" si="3"/>
        <v>8.239010254563961</v>
      </c>
      <c r="F44" s="10">
        <f t="shared" si="6"/>
        <v>35.89259855234354</v>
      </c>
      <c r="G44" s="6">
        <v>2</v>
      </c>
      <c r="H44" s="9">
        <f t="shared" si="4"/>
        <v>0.6150250622712875</v>
      </c>
      <c r="I44" s="6">
        <v>3</v>
      </c>
      <c r="J44" s="9">
        <f t="shared" si="5"/>
        <v>0.9469906216362104</v>
      </c>
      <c r="K44" s="10">
        <f>(H44*100/J44)-100</f>
        <v>-35.05478848263067</v>
      </c>
    </row>
    <row r="45" spans="1:11" ht="25.5">
      <c r="A45" s="11" t="s">
        <v>84</v>
      </c>
      <c r="B45" s="6">
        <v>4</v>
      </c>
      <c r="C45" s="9">
        <f t="shared" si="2"/>
        <v>0.1715893506501306</v>
      </c>
      <c r="D45" s="6">
        <v>2</v>
      </c>
      <c r="E45" s="9">
        <f t="shared" si="3"/>
        <v>0.08582302348504126</v>
      </c>
      <c r="F45" s="10">
        <f t="shared" si="6"/>
        <v>99.9339380999997</v>
      </c>
      <c r="G45" s="6">
        <v>0</v>
      </c>
      <c r="H45" s="9">
        <f t="shared" si="4"/>
        <v>0</v>
      </c>
      <c r="I45" s="6">
        <v>0</v>
      </c>
      <c r="J45" s="9">
        <f t="shared" si="5"/>
        <v>0</v>
      </c>
      <c r="K45" s="12">
        <v>0</v>
      </c>
    </row>
    <row r="46" spans="1:11" ht="15">
      <c r="A46" s="8" t="s">
        <v>85</v>
      </c>
      <c r="B46" s="6">
        <v>325</v>
      </c>
      <c r="C46" s="9">
        <f t="shared" si="2"/>
        <v>13.941634740323112</v>
      </c>
      <c r="D46" s="6">
        <v>302</v>
      </c>
      <c r="E46" s="9">
        <f t="shared" si="3"/>
        <v>12.959276546241231</v>
      </c>
      <c r="F46" s="10">
        <f>(C46*100/E46)-100</f>
        <v>7.580347487582614</v>
      </c>
      <c r="G46" s="6">
        <v>0</v>
      </c>
      <c r="H46" s="9">
        <f t="shared" si="4"/>
        <v>0</v>
      </c>
      <c r="I46" s="6">
        <v>0</v>
      </c>
      <c r="J46" s="9">
        <f t="shared" si="5"/>
        <v>0</v>
      </c>
      <c r="K46" s="12">
        <v>0</v>
      </c>
    </row>
    <row r="47" spans="1:11" ht="15">
      <c r="A47" s="8" t="s">
        <v>10</v>
      </c>
      <c r="B47" s="6">
        <v>0</v>
      </c>
      <c r="C47" s="9">
        <f t="shared" si="2"/>
        <v>0</v>
      </c>
      <c r="D47" s="6">
        <v>0</v>
      </c>
      <c r="E47" s="9">
        <f t="shared" si="3"/>
        <v>0</v>
      </c>
      <c r="F47" s="12">
        <v>0</v>
      </c>
      <c r="G47" s="6">
        <v>0</v>
      </c>
      <c r="H47" s="9">
        <f t="shared" si="4"/>
        <v>0</v>
      </c>
      <c r="I47" s="6">
        <v>0</v>
      </c>
      <c r="J47" s="9">
        <f t="shared" si="5"/>
        <v>0</v>
      </c>
      <c r="K47" s="12">
        <v>0</v>
      </c>
    </row>
    <row r="48" spans="1:11" ht="15">
      <c r="A48" s="8" t="s">
        <v>11</v>
      </c>
      <c r="B48" s="6">
        <v>380</v>
      </c>
      <c r="C48" s="9">
        <f t="shared" si="2"/>
        <v>16.300988311762406</v>
      </c>
      <c r="D48" s="6">
        <v>66</v>
      </c>
      <c r="E48" s="9">
        <f t="shared" si="3"/>
        <v>2.8321597750063616</v>
      </c>
      <c r="F48" s="10">
        <f aca="true" t="shared" si="8" ref="F48:F56">(C48*100/E48)-100</f>
        <v>475.5673975606052</v>
      </c>
      <c r="G48" s="6">
        <v>353</v>
      </c>
      <c r="H48" s="9">
        <f t="shared" si="4"/>
        <v>108.55192349088226</v>
      </c>
      <c r="I48" s="6">
        <v>64</v>
      </c>
      <c r="J48" s="9">
        <f t="shared" si="5"/>
        <v>20.20246659490582</v>
      </c>
      <c r="K48" s="10">
        <f>(H48*100/J48)-100</f>
        <v>437.3201484132353</v>
      </c>
    </row>
    <row r="49" spans="1:11" ht="38.25">
      <c r="A49" s="11" t="s">
        <v>105</v>
      </c>
      <c r="B49" s="6">
        <v>7</v>
      </c>
      <c r="C49" s="9">
        <f t="shared" si="2"/>
        <v>0.30028136363772856</v>
      </c>
      <c r="D49" s="6">
        <v>3</v>
      </c>
      <c r="E49" s="9">
        <f t="shared" si="3"/>
        <v>0.1287345352275619</v>
      </c>
      <c r="F49" s="10">
        <f t="shared" si="8"/>
        <v>133.2562611166663</v>
      </c>
      <c r="G49" s="6">
        <v>7</v>
      </c>
      <c r="H49" s="9">
        <f t="shared" si="4"/>
        <v>2.1525877179495065</v>
      </c>
      <c r="I49" s="6">
        <v>3</v>
      </c>
      <c r="J49" s="9">
        <f t="shared" si="5"/>
        <v>0.9469906216362104</v>
      </c>
      <c r="K49" s="10">
        <f>(H49*100/J49)-100</f>
        <v>127.30824031079268</v>
      </c>
    </row>
    <row r="50" spans="1:11" ht="15">
      <c r="A50" s="8" t="s">
        <v>12</v>
      </c>
      <c r="B50" s="6">
        <v>142</v>
      </c>
      <c r="C50" s="9">
        <f t="shared" si="2"/>
        <v>6.0914219480796366</v>
      </c>
      <c r="D50" s="6">
        <v>306</v>
      </c>
      <c r="E50" s="9">
        <f t="shared" si="3"/>
        <v>13.130922593211313</v>
      </c>
      <c r="F50" s="10">
        <f t="shared" si="8"/>
        <v>-53.61009932973863</v>
      </c>
      <c r="G50" s="6">
        <v>140</v>
      </c>
      <c r="H50" s="9">
        <f t="shared" si="4"/>
        <v>43.05175435899013</v>
      </c>
      <c r="I50" s="6">
        <v>301</v>
      </c>
      <c r="J50" s="9">
        <f t="shared" si="5"/>
        <v>95.01472570416644</v>
      </c>
      <c r="K50" s="10">
        <f>(H50*100/J50)-100</f>
        <v>-54.68938731346326</v>
      </c>
    </row>
    <row r="51" spans="1:11" ht="15">
      <c r="A51" s="8" t="s">
        <v>13</v>
      </c>
      <c r="B51" s="6">
        <v>7090</v>
      </c>
      <c r="C51" s="9">
        <f t="shared" si="2"/>
        <v>304.1421240273565</v>
      </c>
      <c r="D51" s="6">
        <v>10455</v>
      </c>
      <c r="E51" s="9">
        <f t="shared" si="3"/>
        <v>448.63985526805317</v>
      </c>
      <c r="F51" s="10">
        <f t="shared" si="8"/>
        <v>-32.20795690439991</v>
      </c>
      <c r="G51" s="6">
        <v>6033</v>
      </c>
      <c r="H51" s="9">
        <f t="shared" si="4"/>
        <v>1855.223100341339</v>
      </c>
      <c r="I51" s="6">
        <v>9122</v>
      </c>
      <c r="J51" s="9">
        <f t="shared" si="5"/>
        <v>2879.4828168551703</v>
      </c>
      <c r="K51" s="10">
        <f>(H51*100/J51)-100</f>
        <v>-35.57096123367312</v>
      </c>
    </row>
    <row r="52" spans="1:11" ht="15">
      <c r="A52" s="8" t="s">
        <v>55</v>
      </c>
      <c r="B52" s="6">
        <v>1</v>
      </c>
      <c r="C52" s="9">
        <f t="shared" si="2"/>
        <v>0.04289733766253265</v>
      </c>
      <c r="D52" s="6">
        <v>3</v>
      </c>
      <c r="E52" s="9">
        <f t="shared" si="3"/>
        <v>0.1287345352275619</v>
      </c>
      <c r="F52" s="10">
        <f t="shared" si="8"/>
        <v>-66.67767698333338</v>
      </c>
      <c r="G52" s="6">
        <v>1</v>
      </c>
      <c r="H52" s="9">
        <f t="shared" si="4"/>
        <v>0.30751253113564375</v>
      </c>
      <c r="I52" s="6">
        <v>2</v>
      </c>
      <c r="J52" s="9">
        <f t="shared" si="5"/>
        <v>0.6313270810908069</v>
      </c>
      <c r="K52" s="10">
        <f>(H52*100/J52)-100</f>
        <v>-51.29109136197301</v>
      </c>
    </row>
    <row r="53" spans="1:11" ht="15">
      <c r="A53" s="8" t="s">
        <v>14</v>
      </c>
      <c r="B53" s="6">
        <v>0</v>
      </c>
      <c r="C53" s="9">
        <f t="shared" si="2"/>
        <v>0</v>
      </c>
      <c r="D53" s="6">
        <v>3</v>
      </c>
      <c r="E53" s="9">
        <f t="shared" si="3"/>
        <v>0.1287345352275619</v>
      </c>
      <c r="F53" s="10">
        <f t="shared" si="8"/>
        <v>-100</v>
      </c>
      <c r="G53" s="6">
        <v>0</v>
      </c>
      <c r="H53" s="9">
        <f t="shared" si="4"/>
        <v>0</v>
      </c>
      <c r="I53" s="6">
        <v>0</v>
      </c>
      <c r="J53" s="9">
        <f t="shared" si="5"/>
        <v>0</v>
      </c>
      <c r="K53" s="12">
        <v>0</v>
      </c>
    </row>
    <row r="54" spans="1:11" ht="15">
      <c r="A54" s="8" t="s">
        <v>86</v>
      </c>
      <c r="B54" s="6">
        <v>1</v>
      </c>
      <c r="C54" s="9">
        <f t="shared" si="2"/>
        <v>0.04289733766253265</v>
      </c>
      <c r="D54" s="6">
        <v>4</v>
      </c>
      <c r="E54" s="9">
        <f t="shared" si="3"/>
        <v>0.1716460469700825</v>
      </c>
      <c r="F54" s="10">
        <f t="shared" si="8"/>
        <v>-75.00825773750003</v>
      </c>
      <c r="G54" s="6">
        <v>0</v>
      </c>
      <c r="H54" s="9">
        <f t="shared" si="4"/>
        <v>0</v>
      </c>
      <c r="I54" s="6">
        <v>2</v>
      </c>
      <c r="J54" s="9">
        <f t="shared" si="5"/>
        <v>0.6313270810908069</v>
      </c>
      <c r="K54" s="10">
        <f>(H54*100/J54)-100</f>
        <v>-100</v>
      </c>
    </row>
    <row r="55" spans="1:11" ht="15">
      <c r="A55" s="8" t="s">
        <v>87</v>
      </c>
      <c r="B55" s="6">
        <v>4</v>
      </c>
      <c r="C55" s="9">
        <f t="shared" si="2"/>
        <v>0.1715893506501306</v>
      </c>
      <c r="D55" s="6">
        <v>18</v>
      </c>
      <c r="E55" s="9">
        <f t="shared" si="3"/>
        <v>0.7724072113653714</v>
      </c>
      <c r="F55" s="10">
        <f t="shared" si="8"/>
        <v>-77.78511798888893</v>
      </c>
      <c r="G55" s="6">
        <v>3</v>
      </c>
      <c r="H55" s="9">
        <f t="shared" si="4"/>
        <v>0.9225375934069313</v>
      </c>
      <c r="I55" s="6">
        <v>12</v>
      </c>
      <c r="J55" s="9">
        <f t="shared" si="5"/>
        <v>3.7879624865448416</v>
      </c>
      <c r="K55" s="10">
        <f>(H55*100/J55)-100</f>
        <v>-75.6455456809865</v>
      </c>
    </row>
    <row r="56" spans="1:11" ht="38.25">
      <c r="A56" s="11" t="s">
        <v>88</v>
      </c>
      <c r="B56" s="6">
        <v>4</v>
      </c>
      <c r="C56" s="9">
        <f t="shared" si="2"/>
        <v>0.1715893506501306</v>
      </c>
      <c r="D56" s="6">
        <v>16</v>
      </c>
      <c r="E56" s="9">
        <f t="shared" si="3"/>
        <v>0.68658418788033</v>
      </c>
      <c r="F56" s="10">
        <f t="shared" si="8"/>
        <v>-75.00825773750003</v>
      </c>
      <c r="G56" s="6">
        <v>3</v>
      </c>
      <c r="H56" s="9">
        <f t="shared" si="4"/>
        <v>0.9225375934069313</v>
      </c>
      <c r="I56" s="6">
        <v>11</v>
      </c>
      <c r="J56" s="9">
        <f t="shared" si="5"/>
        <v>3.4722989459994382</v>
      </c>
      <c r="K56" s="10">
        <f>(H56*100/J56)-100</f>
        <v>-73.431504379258</v>
      </c>
    </row>
    <row r="57" spans="1:11" ht="15">
      <c r="A57" s="8" t="s">
        <v>15</v>
      </c>
      <c r="B57" s="6">
        <v>0</v>
      </c>
      <c r="C57" s="9">
        <f t="shared" si="2"/>
        <v>0</v>
      </c>
      <c r="D57" s="6">
        <v>0</v>
      </c>
      <c r="E57" s="9">
        <f t="shared" si="3"/>
        <v>0</v>
      </c>
      <c r="F57" s="10">
        <v>0</v>
      </c>
      <c r="G57" s="6">
        <v>0</v>
      </c>
      <c r="H57" s="9">
        <f t="shared" si="4"/>
        <v>0</v>
      </c>
      <c r="I57" s="6">
        <v>0</v>
      </c>
      <c r="J57" s="9">
        <f t="shared" si="5"/>
        <v>0</v>
      </c>
      <c r="K57" s="12">
        <v>0</v>
      </c>
    </row>
    <row r="58" spans="1:11" ht="15">
      <c r="A58" s="8" t="s">
        <v>16</v>
      </c>
      <c r="B58" s="6">
        <v>0</v>
      </c>
      <c r="C58" s="9">
        <f t="shared" si="2"/>
        <v>0</v>
      </c>
      <c r="D58" s="6">
        <v>0</v>
      </c>
      <c r="E58" s="9">
        <f t="shared" si="3"/>
        <v>0</v>
      </c>
      <c r="F58" s="10">
        <v>0</v>
      </c>
      <c r="G58" s="6">
        <v>0</v>
      </c>
      <c r="H58" s="9">
        <f t="shared" si="4"/>
        <v>0</v>
      </c>
      <c r="I58" s="6">
        <v>0</v>
      </c>
      <c r="J58" s="9">
        <f t="shared" si="5"/>
        <v>0</v>
      </c>
      <c r="K58" s="12">
        <v>0</v>
      </c>
    </row>
    <row r="59" spans="1:11" ht="15">
      <c r="A59" s="8" t="s">
        <v>17</v>
      </c>
      <c r="B59" s="6">
        <v>0</v>
      </c>
      <c r="C59" s="9">
        <f t="shared" si="2"/>
        <v>0</v>
      </c>
      <c r="D59" s="6">
        <v>0</v>
      </c>
      <c r="E59" s="9">
        <f t="shared" si="3"/>
        <v>0</v>
      </c>
      <c r="F59" s="12">
        <v>0</v>
      </c>
      <c r="G59" s="6">
        <v>0</v>
      </c>
      <c r="H59" s="9">
        <f t="shared" si="4"/>
        <v>0</v>
      </c>
      <c r="I59" s="6">
        <v>0</v>
      </c>
      <c r="J59" s="9">
        <f t="shared" si="5"/>
        <v>0</v>
      </c>
      <c r="K59" s="12">
        <v>0</v>
      </c>
    </row>
    <row r="60" spans="1:11" ht="15">
      <c r="A60" s="8" t="s">
        <v>18</v>
      </c>
      <c r="B60" s="6">
        <v>0</v>
      </c>
      <c r="C60" s="9">
        <f t="shared" si="2"/>
        <v>0</v>
      </c>
      <c r="D60" s="6">
        <v>0</v>
      </c>
      <c r="E60" s="9">
        <f t="shared" si="3"/>
        <v>0</v>
      </c>
      <c r="F60" s="10">
        <v>0</v>
      </c>
      <c r="G60" s="6">
        <v>0</v>
      </c>
      <c r="H60" s="9">
        <f t="shared" si="4"/>
        <v>0</v>
      </c>
      <c r="I60" s="6">
        <v>0</v>
      </c>
      <c r="J60" s="9">
        <f t="shared" si="5"/>
        <v>0</v>
      </c>
      <c r="K60" s="12">
        <v>0</v>
      </c>
    </row>
    <row r="61" spans="1:11" ht="15">
      <c r="A61" s="8" t="s">
        <v>111</v>
      </c>
      <c r="B61" s="6">
        <v>15</v>
      </c>
      <c r="C61" s="9">
        <f t="shared" si="2"/>
        <v>0.6434600649379898</v>
      </c>
      <c r="D61" s="6">
        <v>4</v>
      </c>
      <c r="E61" s="9">
        <f t="shared" si="3"/>
        <v>0.1716460469700825</v>
      </c>
      <c r="F61" s="10">
        <f>(C61*100/E61)-100</f>
        <v>274.8761339374995</v>
      </c>
      <c r="G61" s="6">
        <v>0</v>
      </c>
      <c r="H61" s="9">
        <f t="shared" si="4"/>
        <v>0</v>
      </c>
      <c r="I61" s="6">
        <v>0</v>
      </c>
      <c r="J61" s="9">
        <f t="shared" si="5"/>
        <v>0</v>
      </c>
      <c r="K61" s="12">
        <v>0</v>
      </c>
    </row>
    <row r="62" spans="1:11" ht="15">
      <c r="A62" s="8" t="s">
        <v>89</v>
      </c>
      <c r="B62" s="6">
        <v>8</v>
      </c>
      <c r="C62" s="9">
        <f t="shared" si="2"/>
        <v>0.3431787013002612</v>
      </c>
      <c r="D62" s="6">
        <v>3</v>
      </c>
      <c r="E62" s="9">
        <f t="shared" si="3"/>
        <v>0.1287345352275619</v>
      </c>
      <c r="F62" s="10">
        <f>(C62*100/E62)-100</f>
        <v>166.57858413333287</v>
      </c>
      <c r="G62" s="6">
        <v>0</v>
      </c>
      <c r="H62" s="9">
        <f t="shared" si="4"/>
        <v>0</v>
      </c>
      <c r="I62" s="6">
        <v>0</v>
      </c>
      <c r="J62" s="9">
        <f t="shared" si="5"/>
        <v>0</v>
      </c>
      <c r="K62" s="12">
        <v>0</v>
      </c>
    </row>
    <row r="63" spans="1:11" ht="51">
      <c r="A63" s="11" t="s">
        <v>90</v>
      </c>
      <c r="B63" s="6">
        <v>4</v>
      </c>
      <c r="C63" s="9">
        <f t="shared" si="2"/>
        <v>0.1715893506501306</v>
      </c>
      <c r="D63" s="6">
        <v>0</v>
      </c>
      <c r="E63" s="9">
        <f t="shared" si="3"/>
        <v>0</v>
      </c>
      <c r="F63" s="10">
        <v>100</v>
      </c>
      <c r="G63" s="6">
        <v>0</v>
      </c>
      <c r="H63" s="9">
        <f t="shared" si="4"/>
        <v>0</v>
      </c>
      <c r="I63" s="6">
        <v>0</v>
      </c>
      <c r="J63" s="9">
        <f t="shared" si="5"/>
        <v>0</v>
      </c>
      <c r="K63" s="12">
        <v>0</v>
      </c>
    </row>
    <row r="64" spans="1:11" ht="38.25">
      <c r="A64" s="11" t="s">
        <v>117</v>
      </c>
      <c r="B64" s="6">
        <v>0</v>
      </c>
      <c r="C64" s="9">
        <f t="shared" si="2"/>
        <v>0</v>
      </c>
      <c r="D64" s="6">
        <v>1</v>
      </c>
      <c r="E64" s="9">
        <f t="shared" si="3"/>
        <v>0.04291151174252063</v>
      </c>
      <c r="F64" s="10">
        <v>-100</v>
      </c>
      <c r="G64" s="6">
        <v>0</v>
      </c>
      <c r="H64" s="9">
        <f t="shared" si="4"/>
        <v>0</v>
      </c>
      <c r="I64" s="6">
        <v>0</v>
      </c>
      <c r="J64" s="9">
        <f t="shared" si="5"/>
        <v>0</v>
      </c>
      <c r="K64" s="12">
        <v>0</v>
      </c>
    </row>
    <row r="65" spans="1:11" ht="15">
      <c r="A65" s="11" t="s">
        <v>120</v>
      </c>
      <c r="B65" s="6">
        <v>3</v>
      </c>
      <c r="C65" s="9">
        <f t="shared" si="2"/>
        <v>0.12869201298759794</v>
      </c>
      <c r="D65" s="6">
        <v>0</v>
      </c>
      <c r="E65" s="9">
        <f t="shared" si="3"/>
        <v>0</v>
      </c>
      <c r="F65" s="10">
        <v>100</v>
      </c>
      <c r="G65" s="6">
        <v>0</v>
      </c>
      <c r="H65" s="9">
        <f t="shared" si="4"/>
        <v>0</v>
      </c>
      <c r="I65" s="6">
        <v>0</v>
      </c>
      <c r="J65" s="9">
        <f t="shared" si="5"/>
        <v>0</v>
      </c>
      <c r="K65" s="12"/>
    </row>
    <row r="66" spans="1:11" ht="15">
      <c r="A66" s="8" t="s">
        <v>91</v>
      </c>
      <c r="B66" s="6">
        <v>0</v>
      </c>
      <c r="C66" s="9">
        <f t="shared" si="2"/>
        <v>0</v>
      </c>
      <c r="D66" s="6">
        <v>0</v>
      </c>
      <c r="E66" s="9">
        <f t="shared" si="3"/>
        <v>0</v>
      </c>
      <c r="F66" s="12">
        <v>0</v>
      </c>
      <c r="G66" s="6">
        <v>0</v>
      </c>
      <c r="H66" s="9">
        <f t="shared" si="4"/>
        <v>0</v>
      </c>
      <c r="I66" s="6">
        <v>0</v>
      </c>
      <c r="J66" s="9">
        <f t="shared" si="5"/>
        <v>0</v>
      </c>
      <c r="K66" s="12">
        <v>0</v>
      </c>
    </row>
    <row r="67" spans="1:11" ht="15">
      <c r="A67" s="8" t="s">
        <v>19</v>
      </c>
      <c r="B67" s="6">
        <v>37</v>
      </c>
      <c r="C67" s="9">
        <f t="shared" si="2"/>
        <v>1.587201493513708</v>
      </c>
      <c r="D67" s="6">
        <v>44</v>
      </c>
      <c r="E67" s="9">
        <f t="shared" si="3"/>
        <v>1.8881065166709077</v>
      </c>
      <c r="F67" s="10">
        <f>(C67*100/E67)-100</f>
        <v>-15.9368669352274</v>
      </c>
      <c r="G67" s="6">
        <v>3</v>
      </c>
      <c r="H67" s="9">
        <f t="shared" si="4"/>
        <v>0.9225375934069313</v>
      </c>
      <c r="I67" s="6">
        <v>8</v>
      </c>
      <c r="J67" s="9">
        <f t="shared" si="5"/>
        <v>2.5253083243632277</v>
      </c>
      <c r="K67" s="10">
        <f>(H67*100/J67)-100</f>
        <v>-63.46831852147975</v>
      </c>
    </row>
    <row r="68" spans="1:11" ht="15">
      <c r="A68" s="8" t="s">
        <v>20</v>
      </c>
      <c r="B68" s="6">
        <v>1</v>
      </c>
      <c r="C68" s="9">
        <f t="shared" si="2"/>
        <v>0.04289733766253265</v>
      </c>
      <c r="D68" s="6">
        <v>1</v>
      </c>
      <c r="E68" s="9">
        <f t="shared" si="3"/>
        <v>0.04291151174252063</v>
      </c>
      <c r="F68" s="12">
        <v>0</v>
      </c>
      <c r="G68" s="6">
        <v>0</v>
      </c>
      <c r="H68" s="9">
        <f t="shared" si="4"/>
        <v>0</v>
      </c>
      <c r="I68" s="6">
        <v>1</v>
      </c>
      <c r="J68" s="9">
        <f t="shared" si="5"/>
        <v>0.31566354054540346</v>
      </c>
      <c r="K68" s="12">
        <v>-100</v>
      </c>
    </row>
    <row r="69" spans="1:11" ht="15">
      <c r="A69" s="8" t="s">
        <v>21</v>
      </c>
      <c r="B69" s="6">
        <v>1</v>
      </c>
      <c r="C69" s="9">
        <f t="shared" si="2"/>
        <v>0.04289733766253265</v>
      </c>
      <c r="D69" s="6">
        <v>0</v>
      </c>
      <c r="E69" s="9">
        <f t="shared" si="3"/>
        <v>0</v>
      </c>
      <c r="F69" s="10">
        <v>100</v>
      </c>
      <c r="G69" s="6">
        <v>0</v>
      </c>
      <c r="H69" s="9">
        <f t="shared" si="4"/>
        <v>0</v>
      </c>
      <c r="I69" s="6">
        <v>0</v>
      </c>
      <c r="J69" s="9">
        <f t="shared" si="5"/>
        <v>0</v>
      </c>
      <c r="K69" s="12">
        <v>0</v>
      </c>
    </row>
    <row r="70" spans="1:11" ht="15">
      <c r="A70" s="8" t="s">
        <v>22</v>
      </c>
      <c r="B70" s="6">
        <v>5242</v>
      </c>
      <c r="C70" s="9">
        <f t="shared" si="2"/>
        <v>224.86784402699615</v>
      </c>
      <c r="D70" s="6">
        <v>5483</v>
      </c>
      <c r="E70" s="9">
        <f t="shared" si="3"/>
        <v>235.28381888424062</v>
      </c>
      <c r="F70" s="10">
        <f>(C70*100/E70)-100</f>
        <v>-4.4269830822361484</v>
      </c>
      <c r="G70" s="6">
        <v>1459</v>
      </c>
      <c r="H70" s="9">
        <f t="shared" si="4"/>
        <v>448.6607829269043</v>
      </c>
      <c r="I70" s="6">
        <v>1433</v>
      </c>
      <c r="J70" s="9">
        <f t="shared" si="5"/>
        <v>452.3458536015632</v>
      </c>
      <c r="K70" s="10">
        <f>(H70*100/J70)-100</f>
        <v>-0.8146577768577998</v>
      </c>
    </row>
    <row r="71" spans="1:11" ht="15">
      <c r="A71" s="8" t="s">
        <v>92</v>
      </c>
      <c r="B71" s="6">
        <v>194</v>
      </c>
      <c r="C71" s="9">
        <f t="shared" si="2"/>
        <v>8.322083506531333</v>
      </c>
      <c r="D71" s="6">
        <v>255</v>
      </c>
      <c r="E71" s="9">
        <f t="shared" si="3"/>
        <v>10.94243549434276</v>
      </c>
      <c r="F71" s="10">
        <f>(C71*100/E71)-100</f>
        <v>-23.946698056078546</v>
      </c>
      <c r="G71" s="6">
        <v>47</v>
      </c>
      <c r="H71" s="9">
        <f t="shared" si="4"/>
        <v>14.453088963375258</v>
      </c>
      <c r="I71" s="6">
        <v>63</v>
      </c>
      <c r="J71" s="9">
        <f t="shared" si="5"/>
        <v>19.886803054360417</v>
      </c>
      <c r="K71" s="10">
        <f>(H71*100/J71)-100</f>
        <v>-27.32321568294384</v>
      </c>
    </row>
    <row r="72" spans="1:11" ht="15">
      <c r="A72" s="8" t="s">
        <v>116</v>
      </c>
      <c r="B72" s="6">
        <v>1929</v>
      </c>
      <c r="C72" s="9">
        <f aca="true" t="shared" si="9" ref="C72:C123">B72*100000/2331147</f>
        <v>82.74896435102548</v>
      </c>
      <c r="D72" s="6">
        <v>1258</v>
      </c>
      <c r="E72" s="9">
        <f t="shared" si="3"/>
        <v>53.982681772090956</v>
      </c>
      <c r="F72" s="10">
        <f>(C72*100/E72)-100</f>
        <v>53.287983543282735</v>
      </c>
      <c r="G72" s="6">
        <v>571</v>
      </c>
      <c r="H72" s="9">
        <f aca="true" t="shared" si="10" ref="H72:H123">G72*100000/325190</f>
        <v>175.5896552784526</v>
      </c>
      <c r="I72" s="6">
        <v>411</v>
      </c>
      <c r="J72" s="9">
        <f aca="true" t="shared" si="11" ref="J72:J123">I72*100000/316793</f>
        <v>129.73771516416082</v>
      </c>
      <c r="K72" s="10">
        <f>(H72*100/J72)-100</f>
        <v>35.342028381087175</v>
      </c>
    </row>
    <row r="73" spans="1:11" ht="15">
      <c r="A73" s="8" t="s">
        <v>23</v>
      </c>
      <c r="B73" s="6">
        <v>0</v>
      </c>
      <c r="C73" s="9">
        <f t="shared" si="9"/>
        <v>0</v>
      </c>
      <c r="D73" s="6">
        <v>0</v>
      </c>
      <c r="E73" s="9">
        <f t="shared" si="3"/>
        <v>0</v>
      </c>
      <c r="F73" s="10">
        <v>0</v>
      </c>
      <c r="G73" s="6">
        <v>0</v>
      </c>
      <c r="H73" s="9">
        <f t="shared" si="10"/>
        <v>0</v>
      </c>
      <c r="I73" s="6">
        <v>0</v>
      </c>
      <c r="J73" s="9">
        <f t="shared" si="11"/>
        <v>0</v>
      </c>
      <c r="K73" s="12">
        <v>0</v>
      </c>
    </row>
    <row r="74" spans="1:11" ht="15">
      <c r="A74" s="8" t="s">
        <v>24</v>
      </c>
      <c r="B74" s="6">
        <v>1</v>
      </c>
      <c r="C74" s="9">
        <f t="shared" si="9"/>
        <v>0.04289733766253265</v>
      </c>
      <c r="D74" s="6">
        <v>0</v>
      </c>
      <c r="E74" s="9">
        <f aca="true" t="shared" si="12" ref="E74:E123">D74*100000/2330377</f>
        <v>0</v>
      </c>
      <c r="F74" s="12">
        <v>100</v>
      </c>
      <c r="G74" s="6">
        <v>1</v>
      </c>
      <c r="H74" s="9">
        <f t="shared" si="10"/>
        <v>0.30751253113564375</v>
      </c>
      <c r="I74" s="6">
        <v>0</v>
      </c>
      <c r="J74" s="9">
        <f t="shared" si="11"/>
        <v>0</v>
      </c>
      <c r="K74" s="12">
        <v>100</v>
      </c>
    </row>
    <row r="75" spans="1:11" ht="15">
      <c r="A75" s="8" t="s">
        <v>25</v>
      </c>
      <c r="B75" s="6">
        <v>0</v>
      </c>
      <c r="C75" s="9">
        <f t="shared" si="9"/>
        <v>0</v>
      </c>
      <c r="D75" s="6">
        <v>0</v>
      </c>
      <c r="E75" s="9">
        <f t="shared" si="12"/>
        <v>0</v>
      </c>
      <c r="F75" s="10">
        <v>0</v>
      </c>
      <c r="G75" s="6">
        <v>0</v>
      </c>
      <c r="H75" s="9">
        <f t="shared" si="10"/>
        <v>0</v>
      </c>
      <c r="I75" s="6">
        <v>0</v>
      </c>
      <c r="J75" s="9">
        <f t="shared" si="11"/>
        <v>0</v>
      </c>
      <c r="K75" s="12">
        <v>0</v>
      </c>
    </row>
    <row r="76" spans="1:11" ht="15">
      <c r="A76" s="8" t="s">
        <v>26</v>
      </c>
      <c r="B76" s="6">
        <v>0</v>
      </c>
      <c r="C76" s="9">
        <f t="shared" si="9"/>
        <v>0</v>
      </c>
      <c r="D76" s="6">
        <v>0</v>
      </c>
      <c r="E76" s="9">
        <f t="shared" si="12"/>
        <v>0</v>
      </c>
      <c r="F76" s="10">
        <v>0</v>
      </c>
      <c r="G76" s="6">
        <v>0</v>
      </c>
      <c r="H76" s="9">
        <f t="shared" si="10"/>
        <v>0</v>
      </c>
      <c r="I76" s="6">
        <v>0</v>
      </c>
      <c r="J76" s="9">
        <f t="shared" si="11"/>
        <v>0</v>
      </c>
      <c r="K76" s="12">
        <v>0</v>
      </c>
    </row>
    <row r="77" spans="1:11" ht="15">
      <c r="A77" s="8" t="s">
        <v>119</v>
      </c>
      <c r="B77" s="6">
        <v>1</v>
      </c>
      <c r="C77" s="9">
        <f t="shared" si="9"/>
        <v>0.04289733766253265</v>
      </c>
      <c r="D77" s="6">
        <v>0</v>
      </c>
      <c r="E77" s="9">
        <f t="shared" si="12"/>
        <v>0</v>
      </c>
      <c r="F77" s="10">
        <v>100</v>
      </c>
      <c r="G77" s="6">
        <v>1</v>
      </c>
      <c r="H77" s="9">
        <f t="shared" si="10"/>
        <v>0.30751253113564375</v>
      </c>
      <c r="I77" s="6">
        <v>0</v>
      </c>
      <c r="J77" s="9">
        <f t="shared" si="11"/>
        <v>0</v>
      </c>
      <c r="K77" s="12">
        <v>100</v>
      </c>
    </row>
    <row r="78" spans="1:11" ht="15">
      <c r="A78" s="8" t="s">
        <v>27</v>
      </c>
      <c r="B78" s="6">
        <v>354</v>
      </c>
      <c r="C78" s="9">
        <f t="shared" si="9"/>
        <v>15.185657532536558</v>
      </c>
      <c r="D78" s="6">
        <v>331</v>
      </c>
      <c r="E78" s="9">
        <f t="shared" si="12"/>
        <v>14.203710386774329</v>
      </c>
      <c r="F78" s="10">
        <f>(C78*100/E78)-100</f>
        <v>6.913314331419784</v>
      </c>
      <c r="G78" s="6">
        <v>239</v>
      </c>
      <c r="H78" s="9">
        <f t="shared" si="10"/>
        <v>73.49549494141887</v>
      </c>
      <c r="I78" s="6">
        <v>210</v>
      </c>
      <c r="J78" s="9">
        <f t="shared" si="11"/>
        <v>66.28934351453472</v>
      </c>
      <c r="K78" s="10">
        <f>(H78*100/J78)-100</f>
        <v>10.870753947509087</v>
      </c>
    </row>
    <row r="79" spans="1:11" ht="15">
      <c r="A79" s="8" t="s">
        <v>28</v>
      </c>
      <c r="B79" s="6">
        <v>0</v>
      </c>
      <c r="C79" s="9">
        <f t="shared" si="9"/>
        <v>0</v>
      </c>
      <c r="D79" s="6">
        <v>0</v>
      </c>
      <c r="E79" s="9">
        <f t="shared" si="12"/>
        <v>0</v>
      </c>
      <c r="F79" s="10">
        <v>0</v>
      </c>
      <c r="G79" s="6">
        <v>0</v>
      </c>
      <c r="H79" s="9">
        <f t="shared" si="10"/>
        <v>0</v>
      </c>
      <c r="I79" s="6">
        <v>0</v>
      </c>
      <c r="J79" s="9">
        <f t="shared" si="11"/>
        <v>0</v>
      </c>
      <c r="K79" s="12">
        <v>0</v>
      </c>
    </row>
    <row r="80" spans="1:11" ht="15">
      <c r="A80" s="8" t="s">
        <v>29</v>
      </c>
      <c r="B80" s="6">
        <v>0</v>
      </c>
      <c r="C80" s="9">
        <f t="shared" si="9"/>
        <v>0</v>
      </c>
      <c r="D80" s="6">
        <v>1</v>
      </c>
      <c r="E80" s="9">
        <f t="shared" si="12"/>
        <v>0.04291151174252063</v>
      </c>
      <c r="F80" s="10">
        <f>(C80*100/E80)-100</f>
        <v>-100</v>
      </c>
      <c r="G80" s="6">
        <v>0</v>
      </c>
      <c r="H80" s="9">
        <f t="shared" si="10"/>
        <v>0</v>
      </c>
      <c r="I80" s="6">
        <v>0</v>
      </c>
      <c r="J80" s="9">
        <f t="shared" si="11"/>
        <v>0</v>
      </c>
      <c r="K80" s="12">
        <v>0</v>
      </c>
    </row>
    <row r="81" spans="1:11" ht="15">
      <c r="A81" s="8" t="s">
        <v>93</v>
      </c>
      <c r="B81" s="6">
        <v>202</v>
      </c>
      <c r="C81" s="9">
        <f t="shared" si="9"/>
        <v>8.665262207831596</v>
      </c>
      <c r="D81" s="6">
        <v>193</v>
      </c>
      <c r="E81" s="9">
        <f t="shared" si="12"/>
        <v>8.281921766306482</v>
      </c>
      <c r="F81" s="10">
        <f>(C81*100/E81)-100</f>
        <v>4.6286411818651345</v>
      </c>
      <c r="G81" s="6">
        <v>134</v>
      </c>
      <c r="H81" s="9">
        <f t="shared" si="10"/>
        <v>41.206679172176266</v>
      </c>
      <c r="I81" s="6">
        <v>128</v>
      </c>
      <c r="J81" s="9">
        <f t="shared" si="11"/>
        <v>40.40493318981164</v>
      </c>
      <c r="K81" s="10">
        <f>(H81*100/J81)-100</f>
        <v>1.9842774608690235</v>
      </c>
    </row>
    <row r="82" spans="1:11" ht="38.25">
      <c r="A82" s="11" t="s">
        <v>94</v>
      </c>
      <c r="B82" s="6">
        <v>500</v>
      </c>
      <c r="C82" s="9">
        <f t="shared" si="9"/>
        <v>21.448668831266325</v>
      </c>
      <c r="D82" s="6">
        <v>547</v>
      </c>
      <c r="E82" s="9">
        <f t="shared" si="12"/>
        <v>23.472596923158786</v>
      </c>
      <c r="F82" s="10">
        <f aca="true" t="shared" si="13" ref="F82:F94">(C82*100/E82)-100</f>
        <v>-8.622514579524832</v>
      </c>
      <c r="G82" s="6">
        <v>8</v>
      </c>
      <c r="H82" s="9">
        <f t="shared" si="10"/>
        <v>2.46010024908515</v>
      </c>
      <c r="I82" s="6">
        <v>9</v>
      </c>
      <c r="J82" s="9">
        <f t="shared" si="11"/>
        <v>2.840971864908631</v>
      </c>
      <c r="K82" s="10">
        <f>(H82*100/J82)-100</f>
        <v>-13.406384643507565</v>
      </c>
    </row>
    <row r="83" spans="1:11" ht="15">
      <c r="A83" s="8" t="s">
        <v>95</v>
      </c>
      <c r="B83" s="6">
        <v>483</v>
      </c>
      <c r="C83" s="9">
        <f t="shared" si="9"/>
        <v>20.71941409100327</v>
      </c>
      <c r="D83" s="6">
        <v>530</v>
      </c>
      <c r="E83" s="9">
        <f t="shared" si="12"/>
        <v>22.743101223535934</v>
      </c>
      <c r="F83" s="10">
        <f t="shared" si="13"/>
        <v>-8.898026318585053</v>
      </c>
      <c r="G83" s="6">
        <v>8</v>
      </c>
      <c r="H83" s="9">
        <f t="shared" si="10"/>
        <v>2.46010024908515</v>
      </c>
      <c r="I83" s="6">
        <v>8</v>
      </c>
      <c r="J83" s="9">
        <f t="shared" si="11"/>
        <v>2.5253083243632277</v>
      </c>
      <c r="K83" s="10">
        <f>(H83*100/J83)-100</f>
        <v>-2.582182723946019</v>
      </c>
    </row>
    <row r="84" spans="1:11" ht="25.5">
      <c r="A84" s="11" t="s">
        <v>106</v>
      </c>
      <c r="B84" s="6">
        <v>241</v>
      </c>
      <c r="C84" s="9">
        <f t="shared" si="9"/>
        <v>10.33825837667037</v>
      </c>
      <c r="D84" s="6">
        <v>253</v>
      </c>
      <c r="E84" s="9">
        <f t="shared" si="12"/>
        <v>10.85661247085772</v>
      </c>
      <c r="F84" s="10">
        <f t="shared" si="13"/>
        <v>-4.774547268577209</v>
      </c>
      <c r="G84" s="6">
        <v>0</v>
      </c>
      <c r="H84" s="9">
        <f t="shared" si="10"/>
        <v>0</v>
      </c>
      <c r="I84" s="6">
        <v>0</v>
      </c>
      <c r="J84" s="9">
        <f t="shared" si="11"/>
        <v>0</v>
      </c>
      <c r="K84" s="10">
        <v>0</v>
      </c>
    </row>
    <row r="85" spans="1:11" ht="15">
      <c r="A85" s="8" t="s">
        <v>30</v>
      </c>
      <c r="B85" s="6">
        <v>242</v>
      </c>
      <c r="C85" s="9">
        <f t="shared" si="9"/>
        <v>10.381155714332902</v>
      </c>
      <c r="D85" s="6">
        <v>233</v>
      </c>
      <c r="E85" s="9">
        <f t="shared" si="12"/>
        <v>9.998382236007307</v>
      </c>
      <c r="F85" s="10">
        <f t="shared" si="13"/>
        <v>3.828354120600693</v>
      </c>
      <c r="G85" s="6">
        <v>0</v>
      </c>
      <c r="H85" s="9">
        <f t="shared" si="10"/>
        <v>0</v>
      </c>
      <c r="I85" s="6">
        <v>2</v>
      </c>
      <c r="J85" s="9">
        <f t="shared" si="11"/>
        <v>0.6313270810908069</v>
      </c>
      <c r="K85" s="10">
        <v>-100</v>
      </c>
    </row>
    <row r="86" spans="1:11" ht="15">
      <c r="A86" s="8" t="s">
        <v>96</v>
      </c>
      <c r="B86" s="6">
        <v>84</v>
      </c>
      <c r="C86" s="9">
        <f t="shared" si="9"/>
        <v>3.6033763636527425</v>
      </c>
      <c r="D86" s="6">
        <v>103</v>
      </c>
      <c r="E86" s="9">
        <f t="shared" si="12"/>
        <v>4.419885709479625</v>
      </c>
      <c r="F86" s="10">
        <f t="shared" si="13"/>
        <v>-18.473539803883625</v>
      </c>
      <c r="G86" s="6">
        <v>0</v>
      </c>
      <c r="H86" s="9">
        <f t="shared" si="10"/>
        <v>0</v>
      </c>
      <c r="I86" s="6">
        <v>0</v>
      </c>
      <c r="J86" s="9">
        <f t="shared" si="11"/>
        <v>0</v>
      </c>
      <c r="K86" s="12">
        <v>0</v>
      </c>
    </row>
    <row r="87" spans="1:11" ht="63.75">
      <c r="A87" s="11" t="s">
        <v>112</v>
      </c>
      <c r="B87" s="6">
        <v>543</v>
      </c>
      <c r="C87" s="9">
        <f t="shared" si="9"/>
        <v>23.29325435075523</v>
      </c>
      <c r="D87" s="6">
        <v>527</v>
      </c>
      <c r="E87" s="9">
        <f t="shared" si="12"/>
        <v>22.614366688308372</v>
      </c>
      <c r="F87" s="10">
        <f t="shared" si="13"/>
        <v>3.0020193437379845</v>
      </c>
      <c r="G87" s="6">
        <v>2</v>
      </c>
      <c r="H87" s="9">
        <f t="shared" si="10"/>
        <v>0.6150250622712875</v>
      </c>
      <c r="I87" s="6">
        <v>2</v>
      </c>
      <c r="J87" s="9">
        <f t="shared" si="11"/>
        <v>0.6313270810908069</v>
      </c>
      <c r="K87" s="10">
        <f>(H87*100/J87)-100</f>
        <v>-2.582182723946019</v>
      </c>
    </row>
    <row r="88" spans="1:11" ht="38.25">
      <c r="A88" s="11" t="s">
        <v>97</v>
      </c>
      <c r="B88" s="6">
        <v>234800</v>
      </c>
      <c r="C88" s="9">
        <f t="shared" si="9"/>
        <v>10072.294883162665</v>
      </c>
      <c r="D88" s="6">
        <v>195925</v>
      </c>
      <c r="E88" s="9">
        <f t="shared" si="12"/>
        <v>8407.437938153354</v>
      </c>
      <c r="F88" s="10">
        <f t="shared" si="13"/>
        <v>19.802191312695996</v>
      </c>
      <c r="G88" s="6">
        <v>143111</v>
      </c>
      <c r="H88" s="9">
        <f t="shared" si="10"/>
        <v>44008.425843353114</v>
      </c>
      <c r="I88" s="6">
        <v>125356</v>
      </c>
      <c r="J88" s="9">
        <f t="shared" si="11"/>
        <v>39570.3187886096</v>
      </c>
      <c r="K88" s="10">
        <f aca="true" t="shared" si="14" ref="K88:K94">(H88*100/J88)-100</f>
        <v>11.215747536562773</v>
      </c>
    </row>
    <row r="89" spans="1:11" ht="38.25">
      <c r="A89" s="11" t="s">
        <v>98</v>
      </c>
      <c r="B89" s="6">
        <v>233698</v>
      </c>
      <c r="C89" s="9">
        <f t="shared" si="9"/>
        <v>10025.022017058554</v>
      </c>
      <c r="D89" s="6">
        <v>195524</v>
      </c>
      <c r="E89" s="9">
        <f t="shared" si="12"/>
        <v>8390.230421944603</v>
      </c>
      <c r="F89" s="10">
        <f t="shared" si="13"/>
        <v>19.48446601464201</v>
      </c>
      <c r="G89" s="6">
        <v>142732</v>
      </c>
      <c r="H89" s="9">
        <f t="shared" si="10"/>
        <v>43891.87859405271</v>
      </c>
      <c r="I89" s="6">
        <v>125128</v>
      </c>
      <c r="J89" s="9">
        <f t="shared" si="11"/>
        <v>39498.34750136524</v>
      </c>
      <c r="K89" s="10">
        <f t="shared" si="14"/>
        <v>11.123328874798133</v>
      </c>
    </row>
    <row r="90" spans="1:11" ht="15">
      <c r="A90" s="8" t="s">
        <v>31</v>
      </c>
      <c r="B90" s="6">
        <v>1102</v>
      </c>
      <c r="C90" s="9">
        <f t="shared" si="9"/>
        <v>47.27286610411098</v>
      </c>
      <c r="D90" s="6">
        <v>401</v>
      </c>
      <c r="E90" s="9">
        <f t="shared" si="12"/>
        <v>17.20751620875077</v>
      </c>
      <c r="F90" s="10">
        <f t="shared" si="13"/>
        <v>174.72219424713177</v>
      </c>
      <c r="G90" s="6">
        <v>379</v>
      </c>
      <c r="H90" s="9">
        <f t="shared" si="10"/>
        <v>116.54724930040899</v>
      </c>
      <c r="I90" s="6">
        <v>228</v>
      </c>
      <c r="J90" s="9">
        <f t="shared" si="11"/>
        <v>71.97128724435198</v>
      </c>
      <c r="K90" s="10">
        <f t="shared" si="14"/>
        <v>61.935757665019594</v>
      </c>
    </row>
    <row r="91" spans="1:11" ht="15">
      <c r="A91" s="8" t="s">
        <v>107</v>
      </c>
      <c r="B91" s="6">
        <v>6768</v>
      </c>
      <c r="C91" s="9">
        <f t="shared" si="9"/>
        <v>290.329181300021</v>
      </c>
      <c r="D91" s="6">
        <v>4076</v>
      </c>
      <c r="E91" s="9">
        <f t="shared" si="12"/>
        <v>174.9073218625141</v>
      </c>
      <c r="F91" s="10">
        <f t="shared" si="13"/>
        <v>65.9902960084394</v>
      </c>
      <c r="G91" s="6">
        <v>1953</v>
      </c>
      <c r="H91" s="9">
        <f t="shared" si="10"/>
        <v>600.5719733079123</v>
      </c>
      <c r="I91" s="6">
        <v>1275</v>
      </c>
      <c r="J91" s="9">
        <f t="shared" si="11"/>
        <v>402.47101419538944</v>
      </c>
      <c r="K91" s="10">
        <f t="shared" si="14"/>
        <v>49.22117422755565</v>
      </c>
    </row>
    <row r="92" spans="1:11" ht="15">
      <c r="A92" s="8" t="s">
        <v>108</v>
      </c>
      <c r="B92" s="6">
        <v>40</v>
      </c>
      <c r="C92" s="9">
        <f t="shared" si="9"/>
        <v>1.715893506501306</v>
      </c>
      <c r="D92" s="6">
        <v>26</v>
      </c>
      <c r="E92" s="9">
        <f t="shared" si="12"/>
        <v>1.1156993053055364</v>
      </c>
      <c r="F92" s="10">
        <f t="shared" si="13"/>
        <v>53.79533699999976</v>
      </c>
      <c r="G92" s="6">
        <v>14</v>
      </c>
      <c r="H92" s="9">
        <f t="shared" si="10"/>
        <v>4.305175435899013</v>
      </c>
      <c r="I92" s="6">
        <v>22</v>
      </c>
      <c r="J92" s="9">
        <f t="shared" si="11"/>
        <v>6.9445978919988764</v>
      </c>
      <c r="K92" s="10">
        <f t="shared" si="14"/>
        <v>-38.006843551601996</v>
      </c>
    </row>
    <row r="93" spans="1:11" ht="15">
      <c r="A93" s="8" t="s">
        <v>109</v>
      </c>
      <c r="B93" s="6">
        <v>1103</v>
      </c>
      <c r="C93" s="9">
        <f t="shared" si="9"/>
        <v>47.31576344177351</v>
      </c>
      <c r="D93" s="6">
        <v>872</v>
      </c>
      <c r="E93" s="9">
        <f t="shared" si="12"/>
        <v>37.41883823947799</v>
      </c>
      <c r="F93" s="10">
        <f t="shared" si="13"/>
        <v>26.449044566685586</v>
      </c>
      <c r="G93" s="6">
        <v>226</v>
      </c>
      <c r="H93" s="9">
        <f t="shared" si="10"/>
        <v>69.4978320366555</v>
      </c>
      <c r="I93" s="6">
        <v>163</v>
      </c>
      <c r="J93" s="9">
        <f t="shared" si="11"/>
        <v>51.45315710890076</v>
      </c>
      <c r="K93" s="10">
        <f t="shared" si="14"/>
        <v>35.07010248090924</v>
      </c>
    </row>
    <row r="94" spans="1:11" ht="25.5">
      <c r="A94" s="11" t="s">
        <v>110</v>
      </c>
      <c r="B94" s="6">
        <v>112</v>
      </c>
      <c r="C94" s="9">
        <f t="shared" si="9"/>
        <v>4.804501818203657</v>
      </c>
      <c r="D94" s="6">
        <v>67</v>
      </c>
      <c r="E94" s="9">
        <f t="shared" si="12"/>
        <v>2.875071286748882</v>
      </c>
      <c r="F94" s="10">
        <f t="shared" si="13"/>
        <v>67.10896318805945</v>
      </c>
      <c r="G94" s="6">
        <v>7</v>
      </c>
      <c r="H94" s="9">
        <f t="shared" si="10"/>
        <v>2.1525877179495065</v>
      </c>
      <c r="I94" s="6">
        <v>6</v>
      </c>
      <c r="J94" s="9">
        <f t="shared" si="11"/>
        <v>1.8939812432724208</v>
      </c>
      <c r="K94" s="10">
        <f t="shared" si="14"/>
        <v>13.654120155396342</v>
      </c>
    </row>
    <row r="95" spans="1:11" ht="15">
      <c r="A95" s="8" t="s">
        <v>99</v>
      </c>
      <c r="B95" s="6">
        <v>1</v>
      </c>
      <c r="C95" s="9">
        <f t="shared" si="9"/>
        <v>0.04289733766253265</v>
      </c>
      <c r="D95" s="6">
        <v>4</v>
      </c>
      <c r="E95" s="9">
        <f t="shared" si="12"/>
        <v>0.1716460469700825</v>
      </c>
      <c r="F95" s="10">
        <f>(C95*100/E95)-100</f>
        <v>-75.00825773750003</v>
      </c>
      <c r="G95" s="6">
        <v>1</v>
      </c>
      <c r="H95" s="9">
        <f t="shared" si="10"/>
        <v>0.30751253113564375</v>
      </c>
      <c r="I95" s="6">
        <v>1</v>
      </c>
      <c r="J95" s="9">
        <f t="shared" si="11"/>
        <v>0.31566354054540346</v>
      </c>
      <c r="K95" s="10">
        <v>0</v>
      </c>
    </row>
    <row r="96" spans="1:11" ht="15">
      <c r="A96" s="8" t="s">
        <v>100</v>
      </c>
      <c r="B96" s="6">
        <v>24</v>
      </c>
      <c r="C96" s="9">
        <f t="shared" si="9"/>
        <v>1.0295361039007835</v>
      </c>
      <c r="D96" s="6">
        <v>36</v>
      </c>
      <c r="E96" s="9">
        <f t="shared" si="12"/>
        <v>1.5448144227307428</v>
      </c>
      <c r="F96" s="10">
        <f>(C96*100/E96)-100</f>
        <v>-33.35535396666677</v>
      </c>
      <c r="G96" s="6">
        <v>9</v>
      </c>
      <c r="H96" s="9">
        <f t="shared" si="10"/>
        <v>2.767612780220794</v>
      </c>
      <c r="I96" s="6">
        <v>14</v>
      </c>
      <c r="J96" s="9">
        <f t="shared" si="11"/>
        <v>4.419289567635649</v>
      </c>
      <c r="K96" s="10">
        <f>(H96*100/J96)-100</f>
        <v>-37.37426032253671</v>
      </c>
    </row>
    <row r="97" spans="1:11" ht="38.25">
      <c r="A97" s="11" t="s">
        <v>121</v>
      </c>
      <c r="B97" s="6">
        <v>1</v>
      </c>
      <c r="C97" s="9">
        <f t="shared" si="9"/>
        <v>0.04289733766253265</v>
      </c>
      <c r="D97" s="6">
        <v>0</v>
      </c>
      <c r="E97" s="9">
        <f t="shared" si="12"/>
        <v>0</v>
      </c>
      <c r="F97" s="10">
        <v>100</v>
      </c>
      <c r="G97" s="6">
        <v>1</v>
      </c>
      <c r="H97" s="9">
        <f t="shared" si="10"/>
        <v>0.30751253113564375</v>
      </c>
      <c r="I97" s="6">
        <v>0</v>
      </c>
      <c r="J97" s="9">
        <f t="shared" si="11"/>
        <v>0</v>
      </c>
      <c r="K97" s="10">
        <v>100</v>
      </c>
    </row>
    <row r="98" spans="1:11" ht="15">
      <c r="A98" s="8" t="s">
        <v>32</v>
      </c>
      <c r="B98" s="6">
        <v>589</v>
      </c>
      <c r="C98" s="9">
        <f t="shared" si="9"/>
        <v>25.266531883231732</v>
      </c>
      <c r="D98" s="6">
        <v>430</v>
      </c>
      <c r="E98" s="9">
        <f t="shared" si="12"/>
        <v>18.45195004928387</v>
      </c>
      <c r="F98" s="10">
        <f>(C98*100/E98)-100</f>
        <v>36.93149946616262</v>
      </c>
      <c r="G98" s="6">
        <v>521</v>
      </c>
      <c r="H98" s="9">
        <f t="shared" si="10"/>
        <v>160.21402872167042</v>
      </c>
      <c r="I98" s="6">
        <v>391</v>
      </c>
      <c r="J98" s="9">
        <f t="shared" si="11"/>
        <v>123.42444435325275</v>
      </c>
      <c r="K98" s="10">
        <f>(H98*100/J98)-100</f>
        <v>29.807372892133344</v>
      </c>
    </row>
    <row r="99" spans="1:11" ht="15">
      <c r="A99" s="8" t="s">
        <v>33</v>
      </c>
      <c r="B99" s="6">
        <v>67</v>
      </c>
      <c r="C99" s="9">
        <f t="shared" si="9"/>
        <v>2.8741216233896876</v>
      </c>
      <c r="D99" s="6">
        <v>66</v>
      </c>
      <c r="E99" s="9">
        <f t="shared" si="12"/>
        <v>2.8321597750063616</v>
      </c>
      <c r="F99" s="10">
        <f>(C99*100/E99)-100</f>
        <v>1.4816200962119694</v>
      </c>
      <c r="G99" s="6">
        <v>22</v>
      </c>
      <c r="H99" s="9">
        <f t="shared" si="10"/>
        <v>6.7652756849841635</v>
      </c>
      <c r="I99" s="6">
        <v>27</v>
      </c>
      <c r="J99" s="9">
        <f t="shared" si="11"/>
        <v>8.522915594725893</v>
      </c>
      <c r="K99" s="10">
        <f>(H99*100/J99)-100</f>
        <v>-20.622519256548586</v>
      </c>
    </row>
    <row r="100" spans="1:11" ht="15">
      <c r="A100" s="8" t="s">
        <v>34</v>
      </c>
      <c r="B100" s="6">
        <v>4</v>
      </c>
      <c r="C100" s="9">
        <f t="shared" si="9"/>
        <v>0.1715893506501306</v>
      </c>
      <c r="D100" s="6">
        <v>3</v>
      </c>
      <c r="E100" s="9">
        <f t="shared" si="12"/>
        <v>0.1287345352275619</v>
      </c>
      <c r="F100" s="10">
        <f>(C100*100/E100)-100</f>
        <v>33.289292066666434</v>
      </c>
      <c r="G100" s="6">
        <v>1</v>
      </c>
      <c r="H100" s="9">
        <f t="shared" si="10"/>
        <v>0.30751253113564375</v>
      </c>
      <c r="I100" s="6">
        <v>3</v>
      </c>
      <c r="J100" s="9">
        <f t="shared" si="11"/>
        <v>0.9469906216362104</v>
      </c>
      <c r="K100" s="10">
        <f>(H100*100/J100)-100</f>
        <v>-67.52739424131533</v>
      </c>
    </row>
    <row r="101" spans="1:11" ht="15">
      <c r="A101" s="8" t="s">
        <v>118</v>
      </c>
      <c r="B101" s="6">
        <v>1</v>
      </c>
      <c r="C101" s="9">
        <f t="shared" si="9"/>
        <v>0.04289733766253265</v>
      </c>
      <c r="D101" s="6">
        <v>1</v>
      </c>
      <c r="E101" s="9">
        <f t="shared" si="12"/>
        <v>0.04291151174252063</v>
      </c>
      <c r="F101" s="10">
        <v>0</v>
      </c>
      <c r="G101" s="6">
        <v>1</v>
      </c>
      <c r="H101" s="9">
        <f t="shared" si="10"/>
        <v>0.30751253113564375</v>
      </c>
      <c r="I101" s="6">
        <v>1</v>
      </c>
      <c r="J101" s="9">
        <f t="shared" si="11"/>
        <v>0.31566354054540346</v>
      </c>
      <c r="K101" s="10">
        <v>0</v>
      </c>
    </row>
    <row r="102" spans="1:11" ht="15">
      <c r="A102" s="8" t="s">
        <v>35</v>
      </c>
      <c r="B102" s="6">
        <v>3</v>
      </c>
      <c r="C102" s="9">
        <f t="shared" si="9"/>
        <v>0.12869201298759794</v>
      </c>
      <c r="D102" s="6">
        <v>1</v>
      </c>
      <c r="E102" s="9">
        <f t="shared" si="12"/>
        <v>0.04291151174252063</v>
      </c>
      <c r="F102" s="10">
        <f>(C102*100/E102)-100</f>
        <v>199.90090714999957</v>
      </c>
      <c r="G102" s="6">
        <v>0</v>
      </c>
      <c r="H102" s="9">
        <f t="shared" si="10"/>
        <v>0</v>
      </c>
      <c r="I102" s="6">
        <v>0</v>
      </c>
      <c r="J102" s="9">
        <f t="shared" si="11"/>
        <v>0</v>
      </c>
      <c r="K102" s="12">
        <v>0</v>
      </c>
    </row>
    <row r="103" spans="1:11" ht="15">
      <c r="A103" s="8" t="s">
        <v>36</v>
      </c>
      <c r="B103" s="6">
        <v>2</v>
      </c>
      <c r="C103" s="9">
        <f t="shared" si="9"/>
        <v>0.0857946753250653</v>
      </c>
      <c r="D103" s="6">
        <v>0</v>
      </c>
      <c r="E103" s="9">
        <f t="shared" si="12"/>
        <v>0</v>
      </c>
      <c r="F103" s="12">
        <v>100</v>
      </c>
      <c r="G103" s="6">
        <v>0</v>
      </c>
      <c r="H103" s="9">
        <f t="shared" si="10"/>
        <v>0</v>
      </c>
      <c r="I103" s="6">
        <v>0</v>
      </c>
      <c r="J103" s="9">
        <f t="shared" si="11"/>
        <v>0</v>
      </c>
      <c r="K103" s="12">
        <v>0</v>
      </c>
    </row>
    <row r="104" spans="1:11" ht="15">
      <c r="A104" s="8" t="s">
        <v>101</v>
      </c>
      <c r="B104" s="6">
        <v>0</v>
      </c>
      <c r="C104" s="9">
        <f t="shared" si="9"/>
        <v>0</v>
      </c>
      <c r="D104" s="6">
        <v>0</v>
      </c>
      <c r="E104" s="9">
        <f t="shared" si="12"/>
        <v>0</v>
      </c>
      <c r="F104" s="10">
        <v>0</v>
      </c>
      <c r="G104" s="6">
        <v>0</v>
      </c>
      <c r="H104" s="9">
        <f t="shared" si="10"/>
        <v>0</v>
      </c>
      <c r="I104" s="6">
        <v>0</v>
      </c>
      <c r="J104" s="9">
        <f t="shared" si="11"/>
        <v>0</v>
      </c>
      <c r="K104" s="10">
        <v>0</v>
      </c>
    </row>
    <row r="105" spans="1:11" ht="15">
      <c r="A105" s="8" t="s">
        <v>37</v>
      </c>
      <c r="B105" s="6">
        <v>127</v>
      </c>
      <c r="C105" s="9">
        <f t="shared" si="9"/>
        <v>5.447961883141646</v>
      </c>
      <c r="D105" s="6">
        <v>125</v>
      </c>
      <c r="E105" s="9">
        <f t="shared" si="12"/>
        <v>5.363938967815079</v>
      </c>
      <c r="F105" s="10">
        <f>(C105*100/E105)-100</f>
        <v>1.56644055479984</v>
      </c>
      <c r="G105" s="6">
        <v>111</v>
      </c>
      <c r="H105" s="9">
        <f t="shared" si="10"/>
        <v>34.13389095605646</v>
      </c>
      <c r="I105" s="6">
        <v>105</v>
      </c>
      <c r="J105" s="9">
        <f t="shared" si="11"/>
        <v>33.14467175726736</v>
      </c>
      <c r="K105" s="10">
        <f>(H105*100/J105)-100</f>
        <v>2.9845496918285335</v>
      </c>
    </row>
    <row r="106" spans="1:11" ht="15">
      <c r="A106" s="8" t="s">
        <v>38</v>
      </c>
      <c r="B106" s="6">
        <v>0</v>
      </c>
      <c r="C106" s="9">
        <f t="shared" si="9"/>
        <v>0</v>
      </c>
      <c r="D106" s="6">
        <v>0</v>
      </c>
      <c r="E106" s="9">
        <f t="shared" si="12"/>
        <v>0</v>
      </c>
      <c r="F106" s="10">
        <v>0</v>
      </c>
      <c r="G106" s="6">
        <v>0</v>
      </c>
      <c r="H106" s="9">
        <f t="shared" si="10"/>
        <v>0</v>
      </c>
      <c r="I106" s="6">
        <v>0</v>
      </c>
      <c r="J106" s="9">
        <f t="shared" si="11"/>
        <v>0</v>
      </c>
      <c r="K106" s="12">
        <v>0</v>
      </c>
    </row>
    <row r="107" spans="1:11" ht="15">
      <c r="A107" s="8" t="s">
        <v>39</v>
      </c>
      <c r="B107" s="6">
        <v>4</v>
      </c>
      <c r="C107" s="9">
        <f t="shared" si="9"/>
        <v>0.1715893506501306</v>
      </c>
      <c r="D107" s="6">
        <v>21</v>
      </c>
      <c r="E107" s="9">
        <f t="shared" si="12"/>
        <v>0.9011417465929332</v>
      </c>
      <c r="F107" s="10">
        <f>(C107*100/E107)-100</f>
        <v>-80.95867256190479</v>
      </c>
      <c r="G107" s="6">
        <v>1</v>
      </c>
      <c r="H107" s="9">
        <f t="shared" si="10"/>
        <v>0.30751253113564375</v>
      </c>
      <c r="I107" s="6">
        <v>0</v>
      </c>
      <c r="J107" s="9">
        <f t="shared" si="11"/>
        <v>0</v>
      </c>
      <c r="K107" s="10">
        <v>100</v>
      </c>
    </row>
    <row r="108" spans="1:11" ht="15">
      <c r="A108" s="8" t="s">
        <v>40</v>
      </c>
      <c r="B108" s="6">
        <v>0</v>
      </c>
      <c r="C108" s="9">
        <f t="shared" si="9"/>
        <v>0</v>
      </c>
      <c r="D108" s="6">
        <v>0</v>
      </c>
      <c r="E108" s="9">
        <f t="shared" si="12"/>
        <v>0</v>
      </c>
      <c r="F108" s="12">
        <v>0</v>
      </c>
      <c r="G108" s="6">
        <v>0</v>
      </c>
      <c r="H108" s="9">
        <f t="shared" si="10"/>
        <v>0</v>
      </c>
      <c r="I108" s="6">
        <v>0</v>
      </c>
      <c r="J108" s="9">
        <f t="shared" si="11"/>
        <v>0</v>
      </c>
      <c r="K108" s="12">
        <v>0</v>
      </c>
    </row>
    <row r="109" spans="1:11" ht="15">
      <c r="A109" s="8" t="s">
        <v>102</v>
      </c>
      <c r="B109" s="6">
        <v>0</v>
      </c>
      <c r="C109" s="9">
        <f t="shared" si="9"/>
        <v>0</v>
      </c>
      <c r="D109" s="6">
        <v>0</v>
      </c>
      <c r="E109" s="9">
        <f t="shared" si="12"/>
        <v>0</v>
      </c>
      <c r="F109" s="10">
        <v>0</v>
      </c>
      <c r="G109" s="6">
        <v>0</v>
      </c>
      <c r="H109" s="9">
        <f t="shared" si="10"/>
        <v>0</v>
      </c>
      <c r="I109" s="6">
        <v>0</v>
      </c>
      <c r="J109" s="9">
        <f t="shared" si="11"/>
        <v>0</v>
      </c>
      <c r="K109" s="10">
        <v>0</v>
      </c>
    </row>
    <row r="110" spans="1:11" ht="15">
      <c r="A110" s="8" t="s">
        <v>41</v>
      </c>
      <c r="B110" s="6">
        <v>15</v>
      </c>
      <c r="C110" s="9">
        <f t="shared" si="9"/>
        <v>0.6434600649379898</v>
      </c>
      <c r="D110" s="6">
        <v>24</v>
      </c>
      <c r="E110" s="9">
        <f t="shared" si="12"/>
        <v>1.0298762818204952</v>
      </c>
      <c r="F110" s="10">
        <f>(C110*100/E110)-100</f>
        <v>-37.52064434375009</v>
      </c>
      <c r="G110" s="6">
        <v>12</v>
      </c>
      <c r="H110" s="9">
        <f t="shared" si="10"/>
        <v>3.6901503736277252</v>
      </c>
      <c r="I110" s="6">
        <v>13</v>
      </c>
      <c r="J110" s="9">
        <f t="shared" si="11"/>
        <v>4.103626027090245</v>
      </c>
      <c r="K110" s="10">
        <f>(H110*100/J110)-100</f>
        <v>-10.07586097595015</v>
      </c>
    </row>
    <row r="111" spans="1:11" ht="15">
      <c r="A111" s="8" t="s">
        <v>42</v>
      </c>
      <c r="B111" s="6">
        <v>0</v>
      </c>
      <c r="C111" s="9">
        <f t="shared" si="9"/>
        <v>0</v>
      </c>
      <c r="D111" s="6">
        <v>0</v>
      </c>
      <c r="E111" s="9">
        <f t="shared" si="12"/>
        <v>0</v>
      </c>
      <c r="F111" s="10">
        <v>0</v>
      </c>
      <c r="G111" s="6">
        <v>0</v>
      </c>
      <c r="H111" s="9">
        <f t="shared" si="10"/>
        <v>0</v>
      </c>
      <c r="I111" s="6">
        <v>0</v>
      </c>
      <c r="J111" s="9">
        <f t="shared" si="11"/>
        <v>0</v>
      </c>
      <c r="K111" s="10">
        <v>0</v>
      </c>
    </row>
    <row r="112" spans="1:11" ht="15">
      <c r="A112" s="8" t="s">
        <v>43</v>
      </c>
      <c r="B112" s="6">
        <v>1358</v>
      </c>
      <c r="C112" s="9">
        <f t="shared" si="9"/>
        <v>58.25458454571934</v>
      </c>
      <c r="D112" s="6">
        <v>1377</v>
      </c>
      <c r="E112" s="9">
        <f t="shared" si="12"/>
        <v>59.08915166945091</v>
      </c>
      <c r="F112" s="10">
        <f>(C112*100/E112)-100</f>
        <v>-1.4123863689907097</v>
      </c>
      <c r="G112" s="6">
        <v>1303</v>
      </c>
      <c r="H112" s="9">
        <f t="shared" si="10"/>
        <v>400.68882806974386</v>
      </c>
      <c r="I112" s="6">
        <v>1336</v>
      </c>
      <c r="J112" s="9">
        <f t="shared" si="11"/>
        <v>421.72649016865904</v>
      </c>
      <c r="K112" s="10">
        <f>(H112*100/J112)-100</f>
        <v>-4.988461144686866</v>
      </c>
    </row>
    <row r="113" spans="1:11" ht="15">
      <c r="A113" s="8" t="s">
        <v>44</v>
      </c>
      <c r="B113" s="6">
        <v>0</v>
      </c>
      <c r="C113" s="9">
        <f t="shared" si="9"/>
        <v>0</v>
      </c>
      <c r="D113" s="6">
        <v>0</v>
      </c>
      <c r="E113" s="9">
        <f t="shared" si="12"/>
        <v>0</v>
      </c>
      <c r="F113" s="10">
        <v>0</v>
      </c>
      <c r="G113" s="6">
        <v>0</v>
      </c>
      <c r="H113" s="9">
        <f t="shared" si="10"/>
        <v>0</v>
      </c>
      <c r="I113" s="6">
        <v>0</v>
      </c>
      <c r="J113" s="9">
        <f t="shared" si="11"/>
        <v>0</v>
      </c>
      <c r="K113" s="10">
        <v>0</v>
      </c>
    </row>
    <row r="114" spans="1:11" ht="15">
      <c r="A114" s="8" t="s">
        <v>45</v>
      </c>
      <c r="B114" s="6">
        <v>4</v>
      </c>
      <c r="C114" s="9">
        <f t="shared" si="9"/>
        <v>0.1715893506501306</v>
      </c>
      <c r="D114" s="6">
        <v>7</v>
      </c>
      <c r="E114" s="9">
        <f t="shared" si="12"/>
        <v>0.3003805821976444</v>
      </c>
      <c r="F114" s="10">
        <f>(C114*100/E114)-100</f>
        <v>-42.87601768571438</v>
      </c>
      <c r="G114" s="6">
        <v>0</v>
      </c>
      <c r="H114" s="9">
        <f t="shared" si="10"/>
        <v>0</v>
      </c>
      <c r="I114" s="6">
        <v>3</v>
      </c>
      <c r="J114" s="9">
        <f t="shared" si="11"/>
        <v>0.9469906216362104</v>
      </c>
      <c r="K114" s="10">
        <f>(H114*100/J114)-100</f>
        <v>-100</v>
      </c>
    </row>
    <row r="115" spans="1:11" ht="15">
      <c r="A115" s="8" t="s">
        <v>46</v>
      </c>
      <c r="B115" s="6">
        <v>0</v>
      </c>
      <c r="C115" s="9">
        <f t="shared" si="9"/>
        <v>0</v>
      </c>
      <c r="D115" s="6">
        <v>0</v>
      </c>
      <c r="E115" s="9">
        <f t="shared" si="12"/>
        <v>0</v>
      </c>
      <c r="F115" s="10">
        <v>0</v>
      </c>
      <c r="G115" s="6">
        <v>0</v>
      </c>
      <c r="H115" s="9">
        <f t="shared" si="10"/>
        <v>0</v>
      </c>
      <c r="I115" s="6">
        <v>0</v>
      </c>
      <c r="J115" s="9">
        <f t="shared" si="11"/>
        <v>0</v>
      </c>
      <c r="K115" s="12">
        <v>0</v>
      </c>
    </row>
    <row r="116" spans="1:11" ht="15">
      <c r="A116" s="8" t="s">
        <v>47</v>
      </c>
      <c r="B116" s="6">
        <v>0</v>
      </c>
      <c r="C116" s="9">
        <f t="shared" si="9"/>
        <v>0</v>
      </c>
      <c r="D116" s="6">
        <v>0</v>
      </c>
      <c r="E116" s="9">
        <f t="shared" si="12"/>
        <v>0</v>
      </c>
      <c r="F116" s="10">
        <v>0</v>
      </c>
      <c r="G116" s="6">
        <v>0</v>
      </c>
      <c r="H116" s="9">
        <f t="shared" si="10"/>
        <v>0</v>
      </c>
      <c r="I116" s="6">
        <v>0</v>
      </c>
      <c r="J116" s="9">
        <f t="shared" si="11"/>
        <v>0</v>
      </c>
      <c r="K116" s="10">
        <v>0</v>
      </c>
    </row>
    <row r="117" spans="1:11" ht="15">
      <c r="A117" s="8" t="s">
        <v>48</v>
      </c>
      <c r="B117" s="6">
        <v>0</v>
      </c>
      <c r="C117" s="9">
        <f t="shared" si="9"/>
        <v>0</v>
      </c>
      <c r="D117" s="6">
        <v>2</v>
      </c>
      <c r="E117" s="9">
        <f t="shared" si="12"/>
        <v>0.08582302348504126</v>
      </c>
      <c r="F117" s="10">
        <f>(C117*100/E117)-100</f>
        <v>-100</v>
      </c>
      <c r="G117" s="6">
        <v>0</v>
      </c>
      <c r="H117" s="9">
        <f t="shared" si="10"/>
        <v>0</v>
      </c>
      <c r="I117" s="6">
        <v>2</v>
      </c>
      <c r="J117" s="9">
        <f t="shared" si="11"/>
        <v>0.6313270810908069</v>
      </c>
      <c r="K117" s="10">
        <f>(H117*100/J117)-100</f>
        <v>-100</v>
      </c>
    </row>
    <row r="118" spans="1:11" ht="15">
      <c r="A118" s="8" t="s">
        <v>114</v>
      </c>
      <c r="B118" s="6">
        <v>0</v>
      </c>
      <c r="C118" s="9">
        <f t="shared" si="9"/>
        <v>0</v>
      </c>
      <c r="D118" s="6">
        <v>7</v>
      </c>
      <c r="E118" s="9">
        <f t="shared" si="12"/>
        <v>0.3003805821976444</v>
      </c>
      <c r="F118" s="10">
        <f>(C118*100/E118)-100</f>
        <v>-100</v>
      </c>
      <c r="G118" s="6">
        <v>0</v>
      </c>
      <c r="H118" s="9">
        <f t="shared" si="10"/>
        <v>0</v>
      </c>
      <c r="I118" s="6">
        <v>0</v>
      </c>
      <c r="J118" s="9">
        <f t="shared" si="11"/>
        <v>0</v>
      </c>
      <c r="K118" s="12">
        <v>0</v>
      </c>
    </row>
    <row r="119" spans="1:11" ht="15">
      <c r="A119" s="8" t="s">
        <v>49</v>
      </c>
      <c r="B119" s="6">
        <v>0</v>
      </c>
      <c r="C119" s="9">
        <f t="shared" si="9"/>
        <v>0</v>
      </c>
      <c r="D119" s="6">
        <v>5</v>
      </c>
      <c r="E119" s="9">
        <f t="shared" si="12"/>
        <v>0.21455755871260315</v>
      </c>
      <c r="F119" s="10">
        <v>-100</v>
      </c>
      <c r="G119" s="6">
        <v>0</v>
      </c>
      <c r="H119" s="9">
        <f t="shared" si="10"/>
        <v>0</v>
      </c>
      <c r="I119" s="6">
        <v>0</v>
      </c>
      <c r="J119" s="9">
        <f t="shared" si="11"/>
        <v>0</v>
      </c>
      <c r="K119" s="12">
        <v>0</v>
      </c>
    </row>
    <row r="120" spans="1:11" ht="15">
      <c r="A120" s="8" t="s">
        <v>50</v>
      </c>
      <c r="B120" s="6">
        <v>6</v>
      </c>
      <c r="C120" s="9">
        <f t="shared" si="9"/>
        <v>0.2573840259751959</v>
      </c>
      <c r="D120" s="6">
        <v>7</v>
      </c>
      <c r="E120" s="9">
        <f t="shared" si="12"/>
        <v>0.3003805821976444</v>
      </c>
      <c r="F120" s="10">
        <f>(C120*100/E120)-100</f>
        <v>-14.31402652857156</v>
      </c>
      <c r="G120" s="6">
        <v>0</v>
      </c>
      <c r="H120" s="9">
        <f t="shared" si="10"/>
        <v>0</v>
      </c>
      <c r="I120" s="6">
        <v>0</v>
      </c>
      <c r="J120" s="9">
        <f t="shared" si="11"/>
        <v>0</v>
      </c>
      <c r="K120" s="10">
        <v>0</v>
      </c>
    </row>
    <row r="121" spans="1:11" ht="15">
      <c r="A121" s="8" t="s">
        <v>51</v>
      </c>
      <c r="B121" s="6">
        <v>2</v>
      </c>
      <c r="C121" s="9">
        <f t="shared" si="9"/>
        <v>0.0857946753250653</v>
      </c>
      <c r="D121" s="6">
        <v>2</v>
      </c>
      <c r="E121" s="9">
        <f t="shared" si="12"/>
        <v>0.08582302348504126</v>
      </c>
      <c r="F121" s="10">
        <v>0</v>
      </c>
      <c r="G121" s="6">
        <v>0</v>
      </c>
      <c r="H121" s="9">
        <f t="shared" si="10"/>
        <v>0</v>
      </c>
      <c r="I121" s="6">
        <v>0</v>
      </c>
      <c r="J121" s="9">
        <f t="shared" si="11"/>
        <v>0</v>
      </c>
      <c r="K121" s="12">
        <v>0</v>
      </c>
    </row>
    <row r="122" spans="1:11" ht="15">
      <c r="A122" s="8" t="s">
        <v>52</v>
      </c>
      <c r="B122" s="6">
        <v>0</v>
      </c>
      <c r="C122" s="9">
        <f t="shared" si="9"/>
        <v>0</v>
      </c>
      <c r="D122" s="6">
        <v>0</v>
      </c>
      <c r="E122" s="9">
        <f t="shared" si="12"/>
        <v>0</v>
      </c>
      <c r="F122" s="10">
        <v>0</v>
      </c>
      <c r="G122" s="6">
        <v>0</v>
      </c>
      <c r="H122" s="9">
        <f t="shared" si="10"/>
        <v>0</v>
      </c>
      <c r="I122" s="6">
        <v>0</v>
      </c>
      <c r="J122" s="9">
        <f t="shared" si="11"/>
        <v>0</v>
      </c>
      <c r="K122" s="12">
        <v>0</v>
      </c>
    </row>
    <row r="123" spans="1:11" ht="15">
      <c r="A123" s="8" t="s">
        <v>103</v>
      </c>
      <c r="B123" s="13">
        <v>0</v>
      </c>
      <c r="C123" s="9">
        <f t="shared" si="9"/>
        <v>0</v>
      </c>
      <c r="D123" s="13">
        <v>1</v>
      </c>
      <c r="E123" s="9">
        <f t="shared" si="12"/>
        <v>0.04291151174252063</v>
      </c>
      <c r="F123" s="10">
        <v>-100</v>
      </c>
      <c r="G123" s="13">
        <v>0</v>
      </c>
      <c r="H123" s="9">
        <f t="shared" si="10"/>
        <v>0</v>
      </c>
      <c r="I123" s="13">
        <v>0</v>
      </c>
      <c r="J123" s="9">
        <f t="shared" si="11"/>
        <v>0</v>
      </c>
      <c r="K123" s="14">
        <v>0</v>
      </c>
    </row>
  </sheetData>
  <sheetProtection/>
  <mergeCells count="10">
    <mergeCell ref="A3:F3"/>
    <mergeCell ref="A4:A6"/>
    <mergeCell ref="B4:E4"/>
    <mergeCell ref="F4:F6"/>
    <mergeCell ref="G4:J4"/>
    <mergeCell ref="K4:K6"/>
    <mergeCell ref="B5:C5"/>
    <mergeCell ref="D5:E5"/>
    <mergeCell ref="G5:H5"/>
    <mergeCell ref="I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2016-10-10T05:17:30Z</cp:lastPrinted>
  <dcterms:created xsi:type="dcterms:W3CDTF">2010-12-01T10:49:57Z</dcterms:created>
  <dcterms:modified xsi:type="dcterms:W3CDTF">2016-10-10T05:18:28Z</dcterms:modified>
  <cp:category/>
  <cp:version/>
  <cp:contentType/>
  <cp:contentStatus/>
</cp:coreProperties>
</file>