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<sst xmlns="http://schemas.openxmlformats.org/spreadsheetml/2006/main" count="132" uniqueCount="125">
  <si>
    <t>ВСЕ ЗАБОЛЕВАНИЯ</t>
  </si>
  <si>
    <t>все жители</t>
  </si>
  <si>
    <t>до 14 лет</t>
  </si>
  <si>
    <t>ВСЕ ИНФЕКЦИИ</t>
  </si>
  <si>
    <t>ПАРАЗИТАРНЫЕ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</si>
  <si>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</si>
  <si>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</si>
  <si>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</si>
  <si>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</si>
  <si>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</si>
  <si>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</si>
  <si>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</si>
  <si>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</si>
  <si>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</si>
  <si>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</si>
  <si>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</si>
  <si>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</si>
  <si>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</si>
  <si>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</si>
  <si>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</si>
  <si>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</si>
  <si>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</si>
  <si>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</si>
  <si>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</si>
  <si>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</si>
  <si>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</si>
  <si>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</si>
  <si>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</si>
  <si>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</si>
  <si>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</si>
  <si>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</si>
  <si>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</si>
  <si>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</si>
  <si>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</si>
  <si>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</si>
  <si>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</si>
  <si>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</si>
  <si>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</si>
  <si>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</si>
  <si>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</si>
  <si>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</si>
  <si>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</si>
  <si>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</si>
  <si>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</si>
  <si>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</si>
  <si>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</si>
  <si>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</si>
  <si>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</si>
  <si>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</si>
  <si>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</si>
  <si>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</si>
  <si>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</si>
  <si>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</si>
  <si>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</si>
  <si>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</si>
  <si>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</si>
  <si>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</si>
  <si>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</si>
  <si>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</si>
  <si>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</si>
  <si>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</si>
  <si>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</si>
  <si>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</si>
  <si>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</si>
  <si>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</si>
  <si>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</si>
  <si>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</si>
  <si>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</si>
  <si>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</si>
  <si>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</si>
  <si>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</si>
  <si>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</si>
  <si>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</si>
  <si>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</si>
  <si>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</si>
  <si>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</si>
  <si>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</si>
  <si>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</si>
  <si>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</si>
  <si>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</si>
  <si>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</si>
  <si>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</si>
  <si>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</si>
  <si>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</si>
  <si>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</si>
  <si>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</si>
  <si>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</si>
  <si>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</si>
  <si>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</si>
  <si>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</si>
  <si>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</si>
  <si>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</si>
  <si>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</si>
  <si>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Геморрагические лихорадки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</si>
  <si>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</si>
  <si>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</si>
  <si>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</si>
  <si>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</si>
  <si>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</si>
  <si>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</si>
  <si>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</si>
  <si>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</si>
  <si>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</si>
  <si>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</si>
  <si>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</si>
  <si>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</si>
  <si>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</si>
  <si>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Реакция на прививку</t>
  </si>
  <si>
    <t>Другие протозоозные болезни</t>
  </si>
  <si>
    <t>Другие гельминтозы</t>
  </si>
  <si>
    <t>Все инфекции без острых респираторных заболеваний</t>
  </si>
  <si>
    <t>Дизентерия Флекснера</t>
  </si>
  <si>
    <t>Коклюш parapertussis(паракоклюш)</t>
  </si>
  <si>
    <t>ВИЧ(вирус иммунодефицита человека)</t>
  </si>
  <si>
    <t>Носители ВИЧ (вируса иммунодефицита человека)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</si>
  <si>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</si>
  <si>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</si>
  <si>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</si>
  <si>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</si>
  <si>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</si>
  <si>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Инфекционная и паразитарная заболеваемость в Воронежской области за январь-июнь 2012 г.</t>
  </si>
  <si>
    <t>всего</t>
  </si>
  <si>
    <t>на 100 тыс.</t>
  </si>
  <si>
    <t>янв.-июнь   2012</t>
  </si>
  <si>
    <t>янв.-июнь   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</si>
</sst>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 quotePrefix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1" sqref="D11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11.140625" style="0" customWidth="1"/>
    <col min="4" max="4" width="8.00390625" style="0" customWidth="1"/>
    <col min="5" max="5" width="8.7109375" style="0" customWidth="1"/>
    <col min="6" max="6" width="8.140625" style="0" customWidth="1"/>
    <col min="7" max="7" width="7.8515625" style="0" customWidth="1"/>
    <col min="8" max="8" width="9.7109375" style="0" customWidth="1"/>
    <col min="9" max="9" width="7.421875" style="0" customWidth="1"/>
    <col min="10" max="10" width="8.421875" style="0" customWidth="1"/>
  </cols>
  <sheetData>
    <row r="1" spans="1:6" ht="15">
      <c r="A1" s="34" t="s">
        <v>120</v>
      </c>
      <c r="B1" s="34"/>
      <c r="C1" s="34"/>
      <c r="D1" s="34"/>
      <c r="E1" s="34"/>
      <c r="F1" s="34"/>
    </row>
    <row r="2" spans="1:11" ht="15" customHeight="1">
      <c r="A2" s="32"/>
      <c r="B2" s="32" t="s">
        <v>1</v>
      </c>
      <c r="C2" s="32"/>
      <c r="D2" s="32"/>
      <c r="E2" s="32"/>
      <c r="F2" s="29" t="s">
        <v>57</v>
      </c>
      <c r="G2" s="32" t="s">
        <v>2</v>
      </c>
      <c r="H2" s="32"/>
      <c r="I2" s="32"/>
      <c r="J2" s="32"/>
      <c r="K2" s="29" t="s">
        <v>57</v>
      </c>
    </row>
    <row r="3" spans="1:11" ht="15">
      <c r="A3" s="32"/>
      <c r="B3" s="33" t="s">
        <v>123</v>
      </c>
      <c r="C3" s="32"/>
      <c r="D3" s="33" t="s">
        <v>124</v>
      </c>
      <c r="E3" s="32"/>
      <c r="F3" s="30"/>
      <c r="G3" s="33" t="s">
        <v>123</v>
      </c>
      <c r="H3" s="32"/>
      <c r="I3" s="33" t="s">
        <v>124</v>
      </c>
      <c r="J3" s="32"/>
      <c r="K3" s="30"/>
    </row>
    <row r="4" spans="1:11" ht="15">
      <c r="A4" s="32"/>
      <c r="B4" s="27" t="s">
        <v>121</v>
      </c>
      <c r="C4" s="27" t="s">
        <v>122</v>
      </c>
      <c r="D4" s="13" t="s">
        <v>55</v>
      </c>
      <c r="E4" s="13" t="s">
        <v>56</v>
      </c>
      <c r="F4" s="31"/>
      <c r="G4" s="27" t="s">
        <v>121</v>
      </c>
      <c r="H4" s="27" t="s">
        <v>122</v>
      </c>
      <c r="I4" s="13" t="s">
        <v>55</v>
      </c>
      <c r="J4" s="13" t="s">
        <v>56</v>
      </c>
      <c r="K4" s="31"/>
    </row>
    <row r="5" spans="1:11" ht="15">
      <c r="A5" s="14" t="s">
        <v>0</v>
      </c>
      <c r="B5" s="13">
        <v>158966</v>
      </c>
      <c r="C5" s="18">
        <f>B5*100000/2334809</f>
        <v>6808.522667164638</v>
      </c>
      <c r="D5" s="13">
        <v>220226</v>
      </c>
      <c r="E5" s="18">
        <f>D5*100000/2261628</f>
        <v>9737.498828277683</v>
      </c>
      <c r="F5" s="16">
        <f>-E5/C5</f>
        <v>-1.4301926136250638</v>
      </c>
      <c r="G5" s="13">
        <v>96869</v>
      </c>
      <c r="H5" s="18">
        <f>G5*100000/299065</f>
        <v>32390.617424305754</v>
      </c>
      <c r="I5" s="13">
        <v>121864</v>
      </c>
      <c r="J5" s="18">
        <f>I5*100000/291098</f>
        <v>41863.5648475771</v>
      </c>
      <c r="K5" s="16">
        <f>-J5/H5</f>
        <v>-1.292459612584072</v>
      </c>
    </row>
    <row r="6" spans="1:11" ht="15">
      <c r="A6" s="14" t="s">
        <v>3</v>
      </c>
      <c r="B6" s="13">
        <v>154123</v>
      </c>
      <c r="C6" s="18">
        <f aca="true" t="shared" si="0" ref="C6:C69">B6*100000/2334809</f>
        <v>6601.096706411531</v>
      </c>
      <c r="D6" s="13">
        <v>215030</v>
      </c>
      <c r="E6" s="18">
        <f aca="true" t="shared" si="1" ref="E6:E69">D6*100000/2261628</f>
        <v>9507.752822303226</v>
      </c>
      <c r="F6" s="16">
        <f>-E6/C6</f>
        <v>-1.4403292733264323</v>
      </c>
      <c r="G6" s="13">
        <v>94850</v>
      </c>
      <c r="H6" s="18">
        <f aca="true" t="shared" si="2" ref="H6:H69">G6*100000/299065</f>
        <v>31715.513349940647</v>
      </c>
      <c r="I6" s="13">
        <v>119490</v>
      </c>
      <c r="J6" s="18">
        <f aca="true" t="shared" si="3" ref="J6:J69">I6*100000/291098</f>
        <v>41048.03193426269</v>
      </c>
      <c r="K6" s="16">
        <f>-J6/H6</f>
        <v>-1.2942572135393011</v>
      </c>
    </row>
    <row r="7" spans="1:11" ht="33.75">
      <c r="A7" s="20" t="s">
        <v>110</v>
      </c>
      <c r="B7" s="17">
        <v>15554</v>
      </c>
      <c r="C7" s="18">
        <f t="shared" si="0"/>
        <v>666.1786895630435</v>
      </c>
      <c r="D7" s="17">
        <v>13678</v>
      </c>
      <c r="E7" s="18">
        <f t="shared" si="1"/>
        <v>604.7855792376112</v>
      </c>
      <c r="F7" s="16">
        <f>C7/E7</f>
        <v>1.1015121928052982</v>
      </c>
      <c r="G7" s="17">
        <v>10034</v>
      </c>
      <c r="H7" s="18">
        <f t="shared" si="2"/>
        <v>3355.123468142377</v>
      </c>
      <c r="I7" s="17">
        <v>7889</v>
      </c>
      <c r="J7" s="18">
        <f t="shared" si="3"/>
        <v>2710.0838892744023</v>
      </c>
      <c r="K7" s="16">
        <f>H7/J7</f>
        <v>1.2380146169721253</v>
      </c>
    </row>
    <row r="8" spans="1:11" ht="15">
      <c r="A8" s="14" t="s">
        <v>4</v>
      </c>
      <c r="B8" s="13">
        <v>1331</v>
      </c>
      <c r="C8" s="18">
        <f t="shared" si="0"/>
        <v>57.0068044109818</v>
      </c>
      <c r="D8" s="13">
        <v>1749</v>
      </c>
      <c r="E8" s="18">
        <f t="shared" si="1"/>
        <v>77.33367291172553</v>
      </c>
      <c r="F8" s="16">
        <f>-E8/C8</f>
        <v>-1.3565691624143723</v>
      </c>
      <c r="G8" s="13">
        <v>1162</v>
      </c>
      <c r="H8" s="18">
        <f t="shared" si="2"/>
        <v>388.5442963904168</v>
      </c>
      <c r="I8" s="13">
        <v>1554</v>
      </c>
      <c r="J8" s="18">
        <f t="shared" si="3"/>
        <v>533.840837106404</v>
      </c>
      <c r="K8" s="16">
        <f>-J8/H8</f>
        <v>-1.3739510322652904</v>
      </c>
    </row>
    <row r="9" spans="1:11" ht="22.5">
      <c r="A9" s="20" t="s">
        <v>59</v>
      </c>
      <c r="B9" s="13">
        <v>3956</v>
      </c>
      <c r="C9" s="18">
        <f t="shared" si="0"/>
        <v>169.43570116442072</v>
      </c>
      <c r="D9" s="13">
        <v>3418</v>
      </c>
      <c r="E9" s="18">
        <f t="shared" si="1"/>
        <v>151.13007090467573</v>
      </c>
      <c r="F9" s="16">
        <f>C9/E9</f>
        <v>1.1211250027884334</v>
      </c>
      <c r="G9" s="13">
        <v>2913</v>
      </c>
      <c r="H9" s="18">
        <f t="shared" si="2"/>
        <v>974.035744737766</v>
      </c>
      <c r="I9" s="13">
        <v>2575</v>
      </c>
      <c r="J9" s="18">
        <f t="shared" si="3"/>
        <v>884.5818246776</v>
      </c>
      <c r="K9" s="16">
        <f>H9/J9</f>
        <v>1.1011256591132978</v>
      </c>
    </row>
    <row r="10" spans="1:11" ht="15">
      <c r="A10" s="14" t="s">
        <v>5</v>
      </c>
      <c r="B10" s="13">
        <v>296</v>
      </c>
      <c r="C10" s="18">
        <f t="shared" si="0"/>
        <v>12.677696548197304</v>
      </c>
      <c r="D10" s="13">
        <v>239</v>
      </c>
      <c r="E10" s="18">
        <f t="shared" si="1"/>
        <v>10.567608819841283</v>
      </c>
      <c r="F10" s="16">
        <f>C10/E10</f>
        <v>1.1996750413768356</v>
      </c>
      <c r="G10" s="13">
        <v>145</v>
      </c>
      <c r="H10" s="18">
        <f t="shared" si="2"/>
        <v>48.484443181248224</v>
      </c>
      <c r="I10" s="13">
        <v>132</v>
      </c>
      <c r="J10" s="18">
        <f t="shared" si="3"/>
        <v>45.345553731045904</v>
      </c>
      <c r="K10" s="16">
        <f>H10/J10</f>
        <v>1.0692215485738632</v>
      </c>
    </row>
    <row r="11" spans="1:11" ht="15">
      <c r="A11" s="14" t="s">
        <v>6</v>
      </c>
      <c r="B11" s="13">
        <v>24</v>
      </c>
      <c r="C11" s="18">
        <f t="shared" si="0"/>
        <v>1.0279213417457274</v>
      </c>
      <c r="D11" s="13">
        <v>20</v>
      </c>
      <c r="E11" s="18">
        <f t="shared" si="1"/>
        <v>0.8843187296938312</v>
      </c>
      <c r="F11" s="16">
        <f>C11/E11</f>
        <v>1.162387844144853</v>
      </c>
      <c r="G11" s="13">
        <v>13</v>
      </c>
      <c r="H11" s="18">
        <f t="shared" si="2"/>
        <v>4.346881112801565</v>
      </c>
      <c r="I11" s="13">
        <v>12</v>
      </c>
      <c r="J11" s="18">
        <f t="shared" si="3"/>
        <v>4.122323066458718</v>
      </c>
      <c r="K11" s="16">
        <f>H11/J11</f>
        <v>1.0544736651452584</v>
      </c>
    </row>
    <row r="12" spans="1:11" ht="15">
      <c r="A12" s="14" t="s">
        <v>7</v>
      </c>
      <c r="B12" s="13">
        <v>18</v>
      </c>
      <c r="C12" s="18">
        <f t="shared" si="0"/>
        <v>0.7709410063092955</v>
      </c>
      <c r="D12" s="13">
        <v>26</v>
      </c>
      <c r="E12" s="18">
        <f t="shared" si="1"/>
        <v>1.1496143486019805</v>
      </c>
      <c r="F12" s="16">
        <f>-E12/C12</f>
        <v>-1.4911832931361342</v>
      </c>
      <c r="G12" s="13">
        <v>15</v>
      </c>
      <c r="H12" s="18">
        <f t="shared" si="2"/>
        <v>5.015632053232575</v>
      </c>
      <c r="I12" s="13">
        <v>20</v>
      </c>
      <c r="J12" s="18">
        <f t="shared" si="3"/>
        <v>6.870538444097864</v>
      </c>
      <c r="K12" s="16">
        <f>-J12/H12</f>
        <v>-1.3698250531894185</v>
      </c>
    </row>
    <row r="13" spans="1:11" ht="15">
      <c r="A13" s="14" t="s">
        <v>8</v>
      </c>
      <c r="B13" s="13">
        <v>194</v>
      </c>
      <c r="C13" s="18">
        <f t="shared" si="0"/>
        <v>8.309030845777963</v>
      </c>
      <c r="D13" s="13">
        <v>161</v>
      </c>
      <c r="E13" s="18">
        <f t="shared" si="1"/>
        <v>7.1187657740353405</v>
      </c>
      <c r="F13" s="16">
        <f>C13/E13</f>
        <v>1.1672010443276475</v>
      </c>
      <c r="G13" s="13">
        <v>67</v>
      </c>
      <c r="H13" s="18">
        <f t="shared" si="2"/>
        <v>22.403156504438833</v>
      </c>
      <c r="I13" s="13">
        <v>81</v>
      </c>
      <c r="J13" s="18">
        <f t="shared" si="3"/>
        <v>27.82568069859635</v>
      </c>
      <c r="K13" s="16">
        <f>-J13/H13</f>
        <v>-1.2420428653918982</v>
      </c>
    </row>
    <row r="14" spans="1:11" ht="15">
      <c r="A14" s="14" t="s">
        <v>60</v>
      </c>
      <c r="B14" s="13">
        <v>60</v>
      </c>
      <c r="C14" s="18">
        <f t="shared" si="0"/>
        <v>2.5698033543643186</v>
      </c>
      <c r="D14" s="13">
        <v>32</v>
      </c>
      <c r="E14" s="18">
        <f t="shared" si="1"/>
        <v>1.4149099675101298</v>
      </c>
      <c r="F14" s="16">
        <f>C14/E14</f>
        <v>1.816231006476333</v>
      </c>
      <c r="G14" s="13">
        <v>50</v>
      </c>
      <c r="H14" s="18">
        <f t="shared" si="2"/>
        <v>16.71877351077525</v>
      </c>
      <c r="I14" s="13">
        <v>19</v>
      </c>
      <c r="J14" s="18">
        <f t="shared" si="3"/>
        <v>6.5270115218929705</v>
      </c>
      <c r="K14" s="16">
        <f>H14/J14</f>
        <v>2.561474490231397</v>
      </c>
    </row>
    <row r="15" spans="1:11" ht="15">
      <c r="A15" s="14" t="s">
        <v>9</v>
      </c>
      <c r="B15" s="13">
        <v>82</v>
      </c>
      <c r="C15" s="18">
        <f t="shared" si="0"/>
        <v>3.5120645842979017</v>
      </c>
      <c r="D15" s="13">
        <v>38</v>
      </c>
      <c r="E15" s="18">
        <f t="shared" si="1"/>
        <v>1.6802055864182792</v>
      </c>
      <c r="F15" s="16">
        <f>C15/E15</f>
        <v>2.090258842541183</v>
      </c>
      <c r="G15" s="13">
        <v>32</v>
      </c>
      <c r="H15" s="18">
        <f t="shared" si="2"/>
        <v>10.70001504689616</v>
      </c>
      <c r="I15" s="13">
        <v>25</v>
      </c>
      <c r="J15" s="18">
        <f t="shared" si="3"/>
        <v>8.58817305512233</v>
      </c>
      <c r="K15" s="16">
        <f>H15/J15</f>
        <v>1.2459011920485514</v>
      </c>
    </row>
    <row r="16" spans="1:11" ht="33.75">
      <c r="A16" s="20" t="s">
        <v>61</v>
      </c>
      <c r="B16" s="13">
        <v>62</v>
      </c>
      <c r="C16" s="18">
        <f t="shared" si="0"/>
        <v>2.6554634661764625</v>
      </c>
      <c r="D16" s="13">
        <v>20</v>
      </c>
      <c r="E16" s="18">
        <f t="shared" si="1"/>
        <v>0.8843187296938312</v>
      </c>
      <c r="F16" s="16">
        <f>C16/E16</f>
        <v>3.00283526404087</v>
      </c>
      <c r="G16" s="13">
        <v>15</v>
      </c>
      <c r="H16" s="18">
        <f t="shared" si="2"/>
        <v>5.015632053232575</v>
      </c>
      <c r="I16" s="13">
        <v>13</v>
      </c>
      <c r="J16" s="18">
        <f t="shared" si="3"/>
        <v>4.465849988663612</v>
      </c>
      <c r="K16" s="16">
        <f>H16/J16</f>
        <v>1.123108045716843</v>
      </c>
    </row>
    <row r="17" spans="1:11" ht="15">
      <c r="A17" s="14" t="s">
        <v>10</v>
      </c>
      <c r="B17" s="13">
        <v>7</v>
      </c>
      <c r="C17" s="18">
        <f t="shared" si="0"/>
        <v>0.2998103913425038</v>
      </c>
      <c r="D17" s="13">
        <v>11</v>
      </c>
      <c r="E17" s="18">
        <f t="shared" si="1"/>
        <v>0.48637530133160717</v>
      </c>
      <c r="F17" s="16">
        <f>-E17/C17</f>
        <v>-1.6222763298953549</v>
      </c>
      <c r="G17" s="13">
        <v>5</v>
      </c>
      <c r="H17" s="18">
        <f t="shared" si="2"/>
        <v>1.6718773510775249</v>
      </c>
      <c r="I17" s="13">
        <v>6</v>
      </c>
      <c r="J17" s="18">
        <f t="shared" si="3"/>
        <v>2.061161533229359</v>
      </c>
      <c r="K17" s="16">
        <f>-J17/H17</f>
        <v>-1.2328425478704765</v>
      </c>
    </row>
    <row r="18" spans="1:11" ht="15">
      <c r="A18" s="14" t="s">
        <v>111</v>
      </c>
      <c r="B18" s="13">
        <v>55</v>
      </c>
      <c r="C18" s="18">
        <f t="shared" si="0"/>
        <v>2.3556530748339584</v>
      </c>
      <c r="D18" s="13">
        <v>9</v>
      </c>
      <c r="E18" s="18">
        <f t="shared" si="1"/>
        <v>0.397943428362224</v>
      </c>
      <c r="F18" s="16">
        <f>C18/E18</f>
        <v>5.919567724811751</v>
      </c>
      <c r="G18" s="13">
        <v>10</v>
      </c>
      <c r="H18" s="18">
        <f t="shared" si="2"/>
        <v>3.3437547021550498</v>
      </c>
      <c r="I18" s="13">
        <v>7</v>
      </c>
      <c r="J18" s="18">
        <f t="shared" si="3"/>
        <v>2.4046884554342522</v>
      </c>
      <c r="K18" s="16">
        <f>H18/J18</f>
        <v>1.3905147232684725</v>
      </c>
    </row>
    <row r="19" spans="1:11" ht="15">
      <c r="A19" s="14" t="s">
        <v>64</v>
      </c>
      <c r="B19" s="13">
        <v>0</v>
      </c>
      <c r="C19" s="18">
        <f t="shared" si="0"/>
        <v>0</v>
      </c>
      <c r="D19" s="13">
        <v>0</v>
      </c>
      <c r="E19" s="18">
        <f t="shared" si="1"/>
        <v>0</v>
      </c>
      <c r="F19" s="17">
        <v>0</v>
      </c>
      <c r="G19" s="13">
        <v>0</v>
      </c>
      <c r="H19" s="18">
        <f t="shared" si="2"/>
        <v>0</v>
      </c>
      <c r="I19" s="13">
        <v>0</v>
      </c>
      <c r="J19" s="18">
        <f t="shared" si="3"/>
        <v>0</v>
      </c>
      <c r="K19" s="17">
        <v>0</v>
      </c>
    </row>
    <row r="20" spans="1:11" ht="15">
      <c r="A20" s="14" t="s">
        <v>62</v>
      </c>
      <c r="B20" s="13">
        <v>20</v>
      </c>
      <c r="C20" s="18">
        <f t="shared" si="0"/>
        <v>0.8566011181214395</v>
      </c>
      <c r="D20" s="13">
        <v>18</v>
      </c>
      <c r="E20" s="18">
        <f t="shared" si="1"/>
        <v>0.795886856724448</v>
      </c>
      <c r="F20" s="16">
        <f>C20/E20</f>
        <v>1.0762850408748639</v>
      </c>
      <c r="G20" s="13">
        <v>17</v>
      </c>
      <c r="H20" s="18">
        <f t="shared" si="2"/>
        <v>5.684382993663585</v>
      </c>
      <c r="I20" s="13">
        <v>12</v>
      </c>
      <c r="J20" s="18">
        <f t="shared" si="3"/>
        <v>4.122323066458718</v>
      </c>
      <c r="K20" s="16">
        <f>H20/J20</f>
        <v>1.3789271005745685</v>
      </c>
    </row>
    <row r="21" spans="1:11" ht="15">
      <c r="A21" s="14" t="s">
        <v>63</v>
      </c>
      <c r="B21" s="13">
        <v>0</v>
      </c>
      <c r="C21" s="18">
        <f t="shared" si="0"/>
        <v>0</v>
      </c>
      <c r="D21" s="13">
        <v>0</v>
      </c>
      <c r="E21" s="18">
        <f t="shared" si="1"/>
        <v>0</v>
      </c>
      <c r="F21" s="17">
        <v>0</v>
      </c>
      <c r="G21" s="13">
        <v>0</v>
      </c>
      <c r="H21" s="18">
        <f t="shared" si="2"/>
        <v>0</v>
      </c>
      <c r="I21" s="13">
        <v>0</v>
      </c>
      <c r="J21" s="18">
        <f t="shared" si="3"/>
        <v>0</v>
      </c>
      <c r="K21" s="17">
        <v>0</v>
      </c>
    </row>
    <row r="22" spans="1:11" ht="22.5">
      <c r="A22" s="20" t="s">
        <v>65</v>
      </c>
      <c r="B22" s="13">
        <v>3578</v>
      </c>
      <c r="C22" s="18">
        <f t="shared" si="0"/>
        <v>153.24594003192553</v>
      </c>
      <c r="D22" s="13">
        <v>3141</v>
      </c>
      <c r="E22" s="18">
        <f t="shared" si="1"/>
        <v>138.88225649841618</v>
      </c>
      <c r="F22" s="16">
        <f>C22/E22</f>
        <v>1.1034234602436284</v>
      </c>
      <c r="G22" s="13">
        <v>2736</v>
      </c>
      <c r="H22" s="18">
        <f t="shared" si="2"/>
        <v>914.8512865096217</v>
      </c>
      <c r="I22" s="13">
        <v>2418</v>
      </c>
      <c r="J22" s="18">
        <f t="shared" si="3"/>
        <v>830.6480978914318</v>
      </c>
      <c r="K22" s="16">
        <f>H22/J22</f>
        <v>1.1013704706384526</v>
      </c>
    </row>
    <row r="23" spans="1:11" ht="22.5">
      <c r="A23" s="20" t="s">
        <v>66</v>
      </c>
      <c r="B23" s="13">
        <v>1500</v>
      </c>
      <c r="C23" s="18">
        <f t="shared" si="0"/>
        <v>64.24508385910796</v>
      </c>
      <c r="D23" s="13">
        <v>1174</v>
      </c>
      <c r="E23" s="18">
        <f t="shared" si="1"/>
        <v>51.90950943302789</v>
      </c>
      <c r="F23" s="16">
        <f>C23/E23</f>
        <v>1.2376361202564448</v>
      </c>
      <c r="G23" s="13">
        <v>1288</v>
      </c>
      <c r="H23" s="18">
        <f t="shared" si="2"/>
        <v>430.6756056375704</v>
      </c>
      <c r="I23" s="13">
        <v>1005</v>
      </c>
      <c r="J23" s="18">
        <f t="shared" si="3"/>
        <v>345.2445568159177</v>
      </c>
      <c r="K23" s="16">
        <f>H23/J23</f>
        <v>1.2474508203968702</v>
      </c>
    </row>
    <row r="24" spans="1:11" ht="22.5">
      <c r="A24" s="26" t="s">
        <v>67</v>
      </c>
      <c r="B24" s="27">
        <v>626</v>
      </c>
      <c r="C24" s="18">
        <f t="shared" si="0"/>
        <v>26.811614997201055</v>
      </c>
      <c r="D24" s="27">
        <v>481</v>
      </c>
      <c r="E24" s="18">
        <f t="shared" si="1"/>
        <v>21.26786544913664</v>
      </c>
      <c r="F24" s="23">
        <f>C24/E24</f>
        <v>1.2606631850912646</v>
      </c>
      <c r="G24" s="27">
        <v>500</v>
      </c>
      <c r="H24" s="18">
        <f t="shared" si="2"/>
        <v>167.1877351077525</v>
      </c>
      <c r="I24" s="27">
        <v>366</v>
      </c>
      <c r="J24" s="18">
        <f t="shared" si="3"/>
        <v>125.73085352699091</v>
      </c>
      <c r="K24" s="23">
        <f>H24/J24</f>
        <v>1.329727194382419</v>
      </c>
    </row>
    <row r="25" spans="1:11" ht="33.75">
      <c r="A25" s="26" t="s">
        <v>68</v>
      </c>
      <c r="B25" s="27">
        <v>329</v>
      </c>
      <c r="C25" s="18">
        <f t="shared" si="0"/>
        <v>14.09108839309768</v>
      </c>
      <c r="D25" s="27">
        <v>183</v>
      </c>
      <c r="E25" s="18">
        <f t="shared" si="1"/>
        <v>8.091516376698555</v>
      </c>
      <c r="F25" s="23">
        <f>C25/E25</f>
        <v>1.7414644841696567</v>
      </c>
      <c r="G25" s="27">
        <v>309</v>
      </c>
      <c r="H25" s="18">
        <f t="shared" si="2"/>
        <v>103.32202029659105</v>
      </c>
      <c r="I25" s="27">
        <v>156</v>
      </c>
      <c r="J25" s="18">
        <f t="shared" si="3"/>
        <v>53.59019986396334</v>
      </c>
      <c r="K25" s="23">
        <f>H25/J25</f>
        <v>1.9280021451472473</v>
      </c>
    </row>
    <row r="26" spans="1:11" ht="45">
      <c r="A26" s="20" t="s">
        <v>69</v>
      </c>
      <c r="B26" s="13">
        <v>0</v>
      </c>
      <c r="C26" s="18">
        <f t="shared" si="0"/>
        <v>0</v>
      </c>
      <c r="D26" s="13">
        <v>0</v>
      </c>
      <c r="E26" s="18">
        <f t="shared" si="1"/>
        <v>0</v>
      </c>
      <c r="F26" s="17">
        <v>0</v>
      </c>
      <c r="G26" s="13">
        <v>0</v>
      </c>
      <c r="H26" s="18">
        <f t="shared" si="2"/>
        <v>0</v>
      </c>
      <c r="I26" s="13">
        <v>0</v>
      </c>
      <c r="J26" s="18">
        <f t="shared" si="3"/>
        <v>0</v>
      </c>
      <c r="K26" s="17">
        <v>0</v>
      </c>
    </row>
    <row r="27" spans="1:11" ht="33.75">
      <c r="A27" s="20" t="s">
        <v>70</v>
      </c>
      <c r="B27" s="13">
        <v>4</v>
      </c>
      <c r="C27" s="18">
        <f t="shared" si="0"/>
        <v>0.1713202236242879</v>
      </c>
      <c r="D27" s="13">
        <v>14</v>
      </c>
      <c r="E27" s="18">
        <f t="shared" si="1"/>
        <v>0.6190231107856818</v>
      </c>
      <c r="F27" s="16">
        <f>-E27/C27</f>
        <v>-3.6132518256760178</v>
      </c>
      <c r="G27" s="13">
        <v>1</v>
      </c>
      <c r="H27" s="18">
        <f t="shared" si="2"/>
        <v>0.334375470215505</v>
      </c>
      <c r="I27" s="13">
        <v>13</v>
      </c>
      <c r="J27" s="18">
        <f t="shared" si="3"/>
        <v>4.465849988663612</v>
      </c>
      <c r="K27" s="16">
        <f>-J27/H27</f>
        <v>-13.35579426859683</v>
      </c>
    </row>
    <row r="28" spans="1:11" ht="22.5">
      <c r="A28" s="20" t="s">
        <v>71</v>
      </c>
      <c r="B28" s="13">
        <v>12</v>
      </c>
      <c r="C28" s="18">
        <f t="shared" si="0"/>
        <v>0.5139606708728637</v>
      </c>
      <c r="D28" s="13">
        <v>21</v>
      </c>
      <c r="E28" s="18">
        <f t="shared" si="1"/>
        <v>0.9285346661785228</v>
      </c>
      <c r="F28" s="16">
        <f>-E28/C28</f>
        <v>-1.8066259128380089</v>
      </c>
      <c r="G28" s="13">
        <v>4</v>
      </c>
      <c r="H28" s="18">
        <f t="shared" si="2"/>
        <v>1.33750188086202</v>
      </c>
      <c r="I28" s="13">
        <v>7</v>
      </c>
      <c r="J28" s="18">
        <f t="shared" si="3"/>
        <v>2.4046884554342522</v>
      </c>
      <c r="K28" s="16">
        <f>-J28/H28</f>
        <v>-1.7978953823111115</v>
      </c>
    </row>
    <row r="29" spans="1:11" ht="22.5">
      <c r="A29" s="20" t="s">
        <v>72</v>
      </c>
      <c r="B29" s="13">
        <v>874</v>
      </c>
      <c r="C29" s="18">
        <f t="shared" si="0"/>
        <v>37.4334688619069</v>
      </c>
      <c r="D29" s="13">
        <v>693</v>
      </c>
      <c r="E29" s="18">
        <f t="shared" si="1"/>
        <v>30.64164398389125</v>
      </c>
      <c r="F29" s="16">
        <f>C29/E29</f>
        <v>1.2216534100319882</v>
      </c>
      <c r="G29" s="13">
        <v>788</v>
      </c>
      <c r="H29" s="18">
        <f t="shared" si="2"/>
        <v>263.48787052981794</v>
      </c>
      <c r="I29" s="13">
        <v>639</v>
      </c>
      <c r="J29" s="18">
        <f t="shared" si="3"/>
        <v>219.51370328892676</v>
      </c>
      <c r="K29" s="16">
        <f>H29/J29</f>
        <v>1.2003253855319083</v>
      </c>
    </row>
    <row r="30" spans="1:11" ht="33.75">
      <c r="A30" s="20" t="s">
        <v>73</v>
      </c>
      <c r="B30" s="13">
        <v>786</v>
      </c>
      <c r="C30" s="18">
        <f t="shared" si="0"/>
        <v>33.66442394217257</v>
      </c>
      <c r="D30" s="13">
        <v>692</v>
      </c>
      <c r="E30" s="18">
        <f t="shared" si="1"/>
        <v>30.59742804740656</v>
      </c>
      <c r="F30" s="16">
        <f>C30/E30</f>
        <v>1.1002370490099402</v>
      </c>
      <c r="G30" s="13">
        <v>720</v>
      </c>
      <c r="H30" s="18">
        <f t="shared" si="2"/>
        <v>240.75033855516358</v>
      </c>
      <c r="I30" s="13">
        <v>639</v>
      </c>
      <c r="J30" s="18">
        <f t="shared" si="3"/>
        <v>219.51370328892676</v>
      </c>
      <c r="K30" s="16">
        <f>H30/J30</f>
        <v>1.0967440070849923</v>
      </c>
    </row>
    <row r="31" spans="1:11" ht="33.75">
      <c r="A31" s="20" t="s">
        <v>74</v>
      </c>
      <c r="B31" s="13">
        <v>67</v>
      </c>
      <c r="C31" s="18">
        <f t="shared" si="0"/>
        <v>2.8696137457068223</v>
      </c>
      <c r="D31" s="13">
        <v>0</v>
      </c>
      <c r="E31" s="18">
        <f t="shared" si="1"/>
        <v>0</v>
      </c>
      <c r="F31" s="16">
        <v>67</v>
      </c>
      <c r="G31" s="13">
        <v>53</v>
      </c>
      <c r="H31" s="18">
        <f t="shared" si="2"/>
        <v>17.721899921421766</v>
      </c>
      <c r="I31" s="13">
        <v>0</v>
      </c>
      <c r="J31" s="18">
        <f t="shared" si="3"/>
        <v>0</v>
      </c>
      <c r="K31" s="16">
        <v>53</v>
      </c>
    </row>
    <row r="32" spans="1:11" ht="22.5">
      <c r="A32" s="20" t="s">
        <v>75</v>
      </c>
      <c r="B32" s="13">
        <v>2078</v>
      </c>
      <c r="C32" s="18">
        <f t="shared" si="0"/>
        <v>89.00085617281756</v>
      </c>
      <c r="D32" s="13">
        <v>1967</v>
      </c>
      <c r="E32" s="18">
        <f t="shared" si="1"/>
        <v>86.97274706538829</v>
      </c>
      <c r="F32" s="16">
        <f>C32/E32</f>
        <v>1.0233189036320134</v>
      </c>
      <c r="G32" s="13">
        <v>1448</v>
      </c>
      <c r="H32" s="18">
        <f t="shared" si="2"/>
        <v>484.1756808720512</v>
      </c>
      <c r="I32" s="13">
        <v>1413</v>
      </c>
      <c r="J32" s="18">
        <f t="shared" si="3"/>
        <v>485.4035410755141</v>
      </c>
      <c r="K32" s="16">
        <f>H32/J32</f>
        <v>0.9974704341860747</v>
      </c>
    </row>
    <row r="33" spans="1:11" ht="15">
      <c r="A33" s="14" t="s">
        <v>76</v>
      </c>
      <c r="B33" s="13">
        <v>1</v>
      </c>
      <c r="C33" s="18">
        <f t="shared" si="0"/>
        <v>0.04283005590607197</v>
      </c>
      <c r="D33" s="13">
        <v>1</v>
      </c>
      <c r="E33" s="18">
        <f t="shared" si="1"/>
        <v>0.044215936484691555</v>
      </c>
      <c r="F33" s="16">
        <v>0</v>
      </c>
      <c r="G33" s="13">
        <v>1</v>
      </c>
      <c r="H33" s="18">
        <f t="shared" si="2"/>
        <v>0.334375470215505</v>
      </c>
      <c r="I33" s="13">
        <v>1</v>
      </c>
      <c r="J33" s="18">
        <f t="shared" si="3"/>
        <v>0.34352692220489317</v>
      </c>
      <c r="K33" s="16">
        <v>0</v>
      </c>
    </row>
    <row r="34" spans="1:11" ht="15">
      <c r="A34" s="14" t="s">
        <v>77</v>
      </c>
      <c r="B34" s="13">
        <v>0</v>
      </c>
      <c r="C34" s="18">
        <f t="shared" si="0"/>
        <v>0</v>
      </c>
      <c r="D34" s="13">
        <v>4</v>
      </c>
      <c r="E34" s="18">
        <f t="shared" si="1"/>
        <v>0.17686374593876622</v>
      </c>
      <c r="F34" s="16">
        <v>0</v>
      </c>
      <c r="G34" s="13">
        <v>0</v>
      </c>
      <c r="H34" s="18">
        <f t="shared" si="2"/>
        <v>0</v>
      </c>
      <c r="I34" s="13">
        <v>1</v>
      </c>
      <c r="J34" s="18">
        <f t="shared" si="3"/>
        <v>0.34352692220489317</v>
      </c>
      <c r="K34" s="16">
        <v>0</v>
      </c>
    </row>
    <row r="35" spans="1:11" ht="15">
      <c r="A35" s="14" t="s">
        <v>78</v>
      </c>
      <c r="B35" s="13">
        <v>0</v>
      </c>
      <c r="C35" s="18">
        <f t="shared" si="0"/>
        <v>0</v>
      </c>
      <c r="D35" s="13">
        <v>0</v>
      </c>
      <c r="E35" s="18">
        <f t="shared" si="1"/>
        <v>0</v>
      </c>
      <c r="F35" s="16">
        <v>0</v>
      </c>
      <c r="G35" s="13">
        <v>0</v>
      </c>
      <c r="H35" s="18">
        <f t="shared" si="2"/>
        <v>0</v>
      </c>
      <c r="I35" s="13">
        <v>0</v>
      </c>
      <c r="J35" s="18">
        <f t="shared" si="3"/>
        <v>0</v>
      </c>
      <c r="K35" s="17">
        <v>0</v>
      </c>
    </row>
    <row r="36" spans="1:11" ht="15">
      <c r="A36" s="14" t="s">
        <v>11</v>
      </c>
      <c r="B36" s="13">
        <v>568</v>
      </c>
      <c r="C36" s="18">
        <f t="shared" si="0"/>
        <v>24.327471754648883</v>
      </c>
      <c r="D36" s="13">
        <v>597</v>
      </c>
      <c r="E36" s="18">
        <f t="shared" si="1"/>
        <v>26.396914081360862</v>
      </c>
      <c r="F36" s="16">
        <f>-E36/C36</f>
        <v>-1.085066066362466</v>
      </c>
      <c r="G36" s="13">
        <v>16</v>
      </c>
      <c r="H36" s="18">
        <f t="shared" si="2"/>
        <v>5.35000752344808</v>
      </c>
      <c r="I36" s="13">
        <v>9</v>
      </c>
      <c r="J36" s="18">
        <f t="shared" si="3"/>
        <v>3.091742299844039</v>
      </c>
      <c r="K36" s="16">
        <f>H36/J36</f>
        <v>1.7304183222896545</v>
      </c>
    </row>
    <row r="37" spans="1:11" ht="15">
      <c r="A37" s="14" t="s">
        <v>79</v>
      </c>
      <c r="B37" s="13">
        <v>111</v>
      </c>
      <c r="C37" s="18">
        <f t="shared" si="0"/>
        <v>4.754136205573989</v>
      </c>
      <c r="D37" s="13">
        <v>67</v>
      </c>
      <c r="E37" s="18">
        <f t="shared" si="1"/>
        <v>2.9624677444743344</v>
      </c>
      <c r="F37" s="16">
        <f>C37/E37</f>
        <v>1.6047891878119238</v>
      </c>
      <c r="G37" s="13">
        <v>11</v>
      </c>
      <c r="H37" s="18">
        <f t="shared" si="2"/>
        <v>3.678130172370555</v>
      </c>
      <c r="I37" s="13">
        <v>6</v>
      </c>
      <c r="J37" s="18">
        <f t="shared" si="3"/>
        <v>2.061161533229359</v>
      </c>
      <c r="K37" s="16">
        <f>H37/J37</f>
        <v>1.7844938948612064</v>
      </c>
    </row>
    <row r="38" spans="1:11" ht="15">
      <c r="A38" s="14" t="s">
        <v>80</v>
      </c>
      <c r="B38" s="13">
        <v>76</v>
      </c>
      <c r="C38" s="18">
        <f t="shared" si="0"/>
        <v>3.25508424886147</v>
      </c>
      <c r="D38" s="13">
        <v>25</v>
      </c>
      <c r="E38" s="18">
        <f t="shared" si="1"/>
        <v>1.105398412117289</v>
      </c>
      <c r="F38" s="16">
        <f>C38/E38</f>
        <v>2.9447158718336275</v>
      </c>
      <c r="G38" s="13">
        <v>11</v>
      </c>
      <c r="H38" s="18">
        <f t="shared" si="2"/>
        <v>3.678130172370555</v>
      </c>
      <c r="I38" s="13">
        <v>8</v>
      </c>
      <c r="J38" s="18">
        <f t="shared" si="3"/>
        <v>2.7482153776391454</v>
      </c>
      <c r="K38" s="16">
        <f>H38/J38</f>
        <v>1.3383704211459049</v>
      </c>
    </row>
    <row r="39" spans="1:11" ht="15">
      <c r="A39" s="14" t="s">
        <v>81</v>
      </c>
      <c r="B39" s="13">
        <v>20</v>
      </c>
      <c r="C39" s="18">
        <f t="shared" si="0"/>
        <v>0.8566011181214395</v>
      </c>
      <c r="D39" s="13">
        <v>12</v>
      </c>
      <c r="E39" s="18">
        <f t="shared" si="1"/>
        <v>0.5305912378162987</v>
      </c>
      <c r="F39" s="16">
        <f>C39/E39</f>
        <v>1.6144275613122958</v>
      </c>
      <c r="G39" s="13">
        <v>0</v>
      </c>
      <c r="H39" s="18">
        <f t="shared" si="2"/>
        <v>0</v>
      </c>
      <c r="I39" s="13">
        <v>0</v>
      </c>
      <c r="J39" s="18">
        <f t="shared" si="3"/>
        <v>0</v>
      </c>
      <c r="K39" s="17">
        <v>0</v>
      </c>
    </row>
    <row r="40" spans="1:11" ht="15">
      <c r="A40" s="14" t="s">
        <v>82</v>
      </c>
      <c r="B40" s="13">
        <v>14</v>
      </c>
      <c r="C40" s="18">
        <f t="shared" si="0"/>
        <v>0.5996207826850076</v>
      </c>
      <c r="D40" s="13">
        <v>29</v>
      </c>
      <c r="E40" s="18">
        <f t="shared" si="1"/>
        <v>1.2822621580560551</v>
      </c>
      <c r="F40" s="16">
        <f>-E40/C40</f>
        <v>-2.1384551621347856</v>
      </c>
      <c r="G40" s="13">
        <v>0</v>
      </c>
      <c r="H40" s="18">
        <f t="shared" si="2"/>
        <v>0</v>
      </c>
      <c r="I40" s="13">
        <v>0</v>
      </c>
      <c r="J40" s="18">
        <f t="shared" si="3"/>
        <v>0</v>
      </c>
      <c r="K40" s="17">
        <v>0</v>
      </c>
    </row>
    <row r="41" spans="1:11" ht="22.5">
      <c r="A41" s="20" t="s">
        <v>83</v>
      </c>
      <c r="B41" s="13">
        <v>1</v>
      </c>
      <c r="C41" s="18">
        <f t="shared" si="0"/>
        <v>0.04283005590607197</v>
      </c>
      <c r="D41" s="13">
        <v>1</v>
      </c>
      <c r="E41" s="18">
        <f t="shared" si="1"/>
        <v>0.044215936484691555</v>
      </c>
      <c r="F41" s="16">
        <v>0</v>
      </c>
      <c r="G41" s="13">
        <v>0</v>
      </c>
      <c r="H41" s="18">
        <f t="shared" si="2"/>
        <v>0</v>
      </c>
      <c r="I41" s="13">
        <v>0</v>
      </c>
      <c r="J41" s="18">
        <f t="shared" si="3"/>
        <v>0</v>
      </c>
      <c r="K41" s="17">
        <v>0</v>
      </c>
    </row>
    <row r="42" spans="1:11" ht="22.5">
      <c r="A42" s="26" t="s">
        <v>84</v>
      </c>
      <c r="B42" s="13">
        <v>205</v>
      </c>
      <c r="C42" s="18">
        <f t="shared" si="0"/>
        <v>8.780161460744754</v>
      </c>
      <c r="D42" s="13">
        <v>253</v>
      </c>
      <c r="E42" s="18">
        <f t="shared" si="1"/>
        <v>11.186631930626964</v>
      </c>
      <c r="F42" s="16">
        <f>-E42/C42</f>
        <v>-1.274080434698303</v>
      </c>
      <c r="G42" s="13">
        <v>5</v>
      </c>
      <c r="H42" s="18">
        <f t="shared" si="2"/>
        <v>1.6718773510775249</v>
      </c>
      <c r="I42" s="13">
        <v>2</v>
      </c>
      <c r="J42" s="18">
        <f t="shared" si="3"/>
        <v>0.6870538444097863</v>
      </c>
      <c r="K42" s="16">
        <f>H42/J42</f>
        <v>2.433400765719827</v>
      </c>
    </row>
    <row r="43" spans="1:11" ht="22.5">
      <c r="A43" s="20" t="s">
        <v>85</v>
      </c>
      <c r="B43" s="13">
        <v>38</v>
      </c>
      <c r="C43" s="18">
        <f t="shared" si="0"/>
        <v>1.627542124430735</v>
      </c>
      <c r="D43" s="13">
        <v>39</v>
      </c>
      <c r="E43" s="18">
        <f t="shared" si="1"/>
        <v>1.7244215229029707</v>
      </c>
      <c r="F43" s="16">
        <f>-E43/C43</f>
        <v>-1.0595249714388322</v>
      </c>
      <c r="G43" s="13">
        <v>2</v>
      </c>
      <c r="H43" s="18">
        <f t="shared" si="2"/>
        <v>0.66875094043101</v>
      </c>
      <c r="I43" s="13">
        <v>1</v>
      </c>
      <c r="J43" s="18">
        <f t="shared" si="3"/>
        <v>0.34352692220489317</v>
      </c>
      <c r="K43" s="16">
        <f>H43/J43</f>
        <v>1.9467206125758616</v>
      </c>
    </row>
    <row r="44" spans="1:11" ht="22.5">
      <c r="A44" s="20" t="s">
        <v>86</v>
      </c>
      <c r="B44" s="13">
        <v>167</v>
      </c>
      <c r="C44" s="18">
        <f t="shared" si="0"/>
        <v>7.15261933631402</v>
      </c>
      <c r="D44" s="13">
        <v>214</v>
      </c>
      <c r="E44" s="18">
        <f t="shared" si="1"/>
        <v>9.462210407723994</v>
      </c>
      <c r="F44" s="16">
        <f>-E44/C44</f>
        <v>-1.3229014383142306</v>
      </c>
      <c r="G44" s="13">
        <v>3</v>
      </c>
      <c r="H44" s="18">
        <f t="shared" si="2"/>
        <v>1.003126410646515</v>
      </c>
      <c r="I44" s="13">
        <v>1</v>
      </c>
      <c r="J44" s="18">
        <f t="shared" si="3"/>
        <v>0.34352692220489317</v>
      </c>
      <c r="K44" s="16">
        <f>H44/J44</f>
        <v>2.9200809188637926</v>
      </c>
    </row>
    <row r="45" spans="1:11" ht="22.5">
      <c r="A45" s="20" t="s">
        <v>87</v>
      </c>
      <c r="B45" s="13">
        <v>0</v>
      </c>
      <c r="C45" s="18">
        <f t="shared" si="0"/>
        <v>0</v>
      </c>
      <c r="D45" s="13">
        <v>0</v>
      </c>
      <c r="E45" s="18">
        <f t="shared" si="1"/>
        <v>0</v>
      </c>
      <c r="F45" s="16">
        <v>0</v>
      </c>
      <c r="G45" s="13">
        <v>0</v>
      </c>
      <c r="H45" s="18">
        <f t="shared" si="2"/>
        <v>0</v>
      </c>
      <c r="I45" s="13">
        <v>0</v>
      </c>
      <c r="J45" s="18">
        <f t="shared" si="3"/>
        <v>0</v>
      </c>
      <c r="K45" s="17">
        <v>0</v>
      </c>
    </row>
    <row r="46" spans="1:11" ht="15">
      <c r="A46" s="14" t="s">
        <v>88</v>
      </c>
      <c r="B46" s="13">
        <v>252</v>
      </c>
      <c r="C46" s="18">
        <f t="shared" si="0"/>
        <v>10.793174088330138</v>
      </c>
      <c r="D46" s="13">
        <v>277</v>
      </c>
      <c r="E46" s="18">
        <f t="shared" si="1"/>
        <v>12.247814406259561</v>
      </c>
      <c r="F46" s="16">
        <f>-E46/C46</f>
        <v>-1.134774099447003</v>
      </c>
      <c r="G46" s="13">
        <v>0</v>
      </c>
      <c r="H46" s="18">
        <f t="shared" si="2"/>
        <v>0</v>
      </c>
      <c r="I46" s="13">
        <v>1</v>
      </c>
      <c r="J46" s="18">
        <f t="shared" si="3"/>
        <v>0.34352692220489317</v>
      </c>
      <c r="K46" s="17">
        <v>0</v>
      </c>
    </row>
    <row r="47" spans="1:11" ht="15">
      <c r="A47" s="14" t="s">
        <v>89</v>
      </c>
      <c r="B47" s="13">
        <v>0</v>
      </c>
      <c r="C47" s="18">
        <f t="shared" si="0"/>
        <v>0</v>
      </c>
      <c r="D47" s="13">
        <v>0</v>
      </c>
      <c r="E47" s="18">
        <f t="shared" si="1"/>
        <v>0</v>
      </c>
      <c r="F47" s="17">
        <v>0</v>
      </c>
      <c r="G47" s="13">
        <v>0</v>
      </c>
      <c r="H47" s="18">
        <f t="shared" si="2"/>
        <v>0</v>
      </c>
      <c r="I47" s="13">
        <v>0</v>
      </c>
      <c r="J47" s="18">
        <f t="shared" si="3"/>
        <v>0</v>
      </c>
      <c r="K47" s="17">
        <v>0</v>
      </c>
    </row>
    <row r="48" spans="1:11" ht="15">
      <c r="A48" s="14" t="s">
        <v>12</v>
      </c>
      <c r="B48" s="13">
        <v>0</v>
      </c>
      <c r="C48" s="18">
        <f t="shared" si="0"/>
        <v>0</v>
      </c>
      <c r="D48" s="13">
        <v>0</v>
      </c>
      <c r="E48" s="18">
        <f t="shared" si="1"/>
        <v>0</v>
      </c>
      <c r="F48" s="17">
        <v>0</v>
      </c>
      <c r="G48" s="13">
        <v>0</v>
      </c>
      <c r="H48" s="18">
        <f t="shared" si="2"/>
        <v>0</v>
      </c>
      <c r="I48" s="13">
        <v>0</v>
      </c>
      <c r="J48" s="18">
        <f t="shared" si="3"/>
        <v>0</v>
      </c>
      <c r="K48" s="17">
        <v>0</v>
      </c>
    </row>
    <row r="49" spans="1:11" ht="15">
      <c r="A49" s="14" t="s">
        <v>13</v>
      </c>
      <c r="B49" s="13">
        <v>74</v>
      </c>
      <c r="C49" s="18">
        <f t="shared" si="0"/>
        <v>3.169424137049326</v>
      </c>
      <c r="D49" s="13">
        <v>20</v>
      </c>
      <c r="E49" s="18">
        <f t="shared" si="1"/>
        <v>0.8843187296938312</v>
      </c>
      <c r="F49" s="16">
        <f>C49/E49</f>
        <v>3.5840291861132965</v>
      </c>
      <c r="G49" s="13">
        <v>72</v>
      </c>
      <c r="H49" s="18">
        <f t="shared" si="2"/>
        <v>24.07503385551636</v>
      </c>
      <c r="I49" s="13">
        <v>20</v>
      </c>
      <c r="J49" s="18">
        <f t="shared" si="3"/>
        <v>6.870538444097864</v>
      </c>
      <c r="K49" s="16">
        <f>H49/J49</f>
        <v>3.5040971026365506</v>
      </c>
    </row>
    <row r="50" spans="1:11" ht="22.5">
      <c r="A50" s="20" t="s">
        <v>112</v>
      </c>
      <c r="B50" s="13">
        <v>10</v>
      </c>
      <c r="C50" s="18">
        <f t="shared" si="0"/>
        <v>0.42830055906071973</v>
      </c>
      <c r="D50" s="13">
        <v>2</v>
      </c>
      <c r="E50" s="18">
        <f t="shared" si="1"/>
        <v>0.08843187296938311</v>
      </c>
      <c r="F50" s="16">
        <f>C50/E50</f>
        <v>4.843282683936888</v>
      </c>
      <c r="G50" s="13">
        <v>9</v>
      </c>
      <c r="H50" s="18">
        <f t="shared" si="2"/>
        <v>3.009379231939545</v>
      </c>
      <c r="I50" s="13">
        <v>2</v>
      </c>
      <c r="J50" s="18">
        <f t="shared" si="3"/>
        <v>0.6870538444097863</v>
      </c>
      <c r="K50" s="16">
        <f>H50/J50</f>
        <v>4.380121378295689</v>
      </c>
    </row>
    <row r="51" spans="1:11" ht="15">
      <c r="A51" s="14" t="s">
        <v>14</v>
      </c>
      <c r="B51" s="13">
        <v>736</v>
      </c>
      <c r="C51" s="18">
        <f t="shared" si="0"/>
        <v>31.522921146868974</v>
      </c>
      <c r="D51" s="13">
        <v>223</v>
      </c>
      <c r="E51" s="18">
        <f t="shared" si="1"/>
        <v>9.860153836086218</v>
      </c>
      <c r="F51" s="16">
        <f>C51/E51</f>
        <v>3.1970009465269498</v>
      </c>
      <c r="G51" s="13">
        <v>702</v>
      </c>
      <c r="H51" s="18">
        <f t="shared" si="2"/>
        <v>234.7315800912845</v>
      </c>
      <c r="I51" s="13">
        <v>221</v>
      </c>
      <c r="J51" s="18">
        <f t="shared" si="3"/>
        <v>75.9194498072814</v>
      </c>
      <c r="K51" s="16">
        <f>H51/J51</f>
        <v>3.0918503846793097</v>
      </c>
    </row>
    <row r="52" spans="1:11" ht="15">
      <c r="A52" s="14" t="s">
        <v>15</v>
      </c>
      <c r="B52" s="13">
        <v>6526</v>
      </c>
      <c r="C52" s="18">
        <f t="shared" si="0"/>
        <v>279.5089448430257</v>
      </c>
      <c r="D52" s="13">
        <v>5389</v>
      </c>
      <c r="E52" s="18">
        <f t="shared" si="1"/>
        <v>238.2796817160028</v>
      </c>
      <c r="F52" s="16">
        <f>C52/E52</f>
        <v>1.1730288660371915</v>
      </c>
      <c r="G52" s="13">
        <v>5533</v>
      </c>
      <c r="H52" s="18">
        <f t="shared" si="2"/>
        <v>1850.0994767023892</v>
      </c>
      <c r="I52" s="13">
        <v>4460</v>
      </c>
      <c r="J52" s="18">
        <f t="shared" si="3"/>
        <v>1532.1300730338237</v>
      </c>
      <c r="K52" s="16">
        <f>H52/J52</f>
        <v>1.207534209572</v>
      </c>
    </row>
    <row r="53" spans="1:11" ht="15">
      <c r="A53" s="14" t="s">
        <v>58</v>
      </c>
      <c r="B53" s="13">
        <v>31</v>
      </c>
      <c r="C53" s="18">
        <f t="shared" si="0"/>
        <v>1.3277317330882312</v>
      </c>
      <c r="D53" s="13">
        <v>1</v>
      </c>
      <c r="E53" s="18">
        <f t="shared" si="1"/>
        <v>0.044215936484691555</v>
      </c>
      <c r="F53" s="16">
        <f>C53/E53</f>
        <v>30.028352640408706</v>
      </c>
      <c r="G53" s="13">
        <v>12</v>
      </c>
      <c r="H53" s="18">
        <f t="shared" si="2"/>
        <v>4.01250564258606</v>
      </c>
      <c r="I53" s="13">
        <v>0</v>
      </c>
      <c r="J53" s="18">
        <f t="shared" si="3"/>
        <v>0</v>
      </c>
      <c r="K53" s="16">
        <v>12</v>
      </c>
    </row>
    <row r="54" spans="1:11" ht="15">
      <c r="A54" s="14" t="s">
        <v>16</v>
      </c>
      <c r="B54" s="13">
        <v>3</v>
      </c>
      <c r="C54" s="18">
        <f t="shared" si="0"/>
        <v>0.12849016771821592</v>
      </c>
      <c r="D54" s="13">
        <v>3</v>
      </c>
      <c r="E54" s="18">
        <f t="shared" si="1"/>
        <v>0.13264780945407467</v>
      </c>
      <c r="F54" s="16">
        <v>0</v>
      </c>
      <c r="G54" s="13">
        <v>0</v>
      </c>
      <c r="H54" s="18">
        <f t="shared" si="2"/>
        <v>0</v>
      </c>
      <c r="I54" s="13">
        <v>0</v>
      </c>
      <c r="J54" s="18">
        <f t="shared" si="3"/>
        <v>0</v>
      </c>
      <c r="K54" s="17">
        <v>0</v>
      </c>
    </row>
    <row r="55" spans="1:11" ht="15">
      <c r="A55" s="14" t="s">
        <v>90</v>
      </c>
      <c r="B55" s="13">
        <v>11</v>
      </c>
      <c r="C55" s="18">
        <f t="shared" si="0"/>
        <v>0.4711306149667917</v>
      </c>
      <c r="D55" s="13">
        <v>3</v>
      </c>
      <c r="E55" s="18">
        <f t="shared" si="1"/>
        <v>0.13264780945407467</v>
      </c>
      <c r="F55" s="16">
        <f>C55/E55</f>
        <v>3.5517406348870506</v>
      </c>
      <c r="G55" s="13">
        <v>7</v>
      </c>
      <c r="H55" s="18">
        <f t="shared" si="2"/>
        <v>2.340628291508535</v>
      </c>
      <c r="I55" s="13">
        <v>3</v>
      </c>
      <c r="J55" s="18">
        <f t="shared" si="3"/>
        <v>1.0305807666146796</v>
      </c>
      <c r="K55" s="16">
        <f>H55/J55</f>
        <v>2.2711740480051716</v>
      </c>
    </row>
    <row r="56" spans="1:11" ht="15">
      <c r="A56" s="14" t="s">
        <v>91</v>
      </c>
      <c r="B56" s="13">
        <v>7</v>
      </c>
      <c r="C56" s="18">
        <f t="shared" si="0"/>
        <v>0.2998103913425038</v>
      </c>
      <c r="D56" s="13">
        <v>6</v>
      </c>
      <c r="E56" s="18">
        <f t="shared" si="1"/>
        <v>0.26529561890814934</v>
      </c>
      <c r="F56" s="16">
        <f>C56/E56</f>
        <v>1.1300992929186071</v>
      </c>
      <c r="G56" s="13">
        <v>6</v>
      </c>
      <c r="H56" s="18">
        <f t="shared" si="2"/>
        <v>2.00625282129303</v>
      </c>
      <c r="I56" s="13">
        <v>5</v>
      </c>
      <c r="J56" s="18">
        <f t="shared" si="3"/>
        <v>1.717634611024466</v>
      </c>
      <c r="K56" s="16">
        <f>H56/J56</f>
        <v>1.1680323675455169</v>
      </c>
    </row>
    <row r="57" spans="1:11" ht="22.5">
      <c r="A57" s="21" t="s">
        <v>92</v>
      </c>
      <c r="B57" s="13">
        <v>7</v>
      </c>
      <c r="C57" s="18">
        <f t="shared" si="0"/>
        <v>0.2998103913425038</v>
      </c>
      <c r="D57" s="13">
        <v>6</v>
      </c>
      <c r="E57" s="18">
        <f t="shared" si="1"/>
        <v>0.26529561890814934</v>
      </c>
      <c r="F57" s="16">
        <f>C57/E57</f>
        <v>1.1300992929186071</v>
      </c>
      <c r="G57" s="13">
        <v>6</v>
      </c>
      <c r="H57" s="18">
        <f t="shared" si="2"/>
        <v>2.00625282129303</v>
      </c>
      <c r="I57" s="13">
        <v>5</v>
      </c>
      <c r="J57" s="18">
        <f t="shared" si="3"/>
        <v>1.717634611024466</v>
      </c>
      <c r="K57" s="16">
        <f>H57/J57</f>
        <v>1.1680323675455169</v>
      </c>
    </row>
    <row r="58" spans="1:11" ht="15">
      <c r="A58" s="14" t="s">
        <v>17</v>
      </c>
      <c r="B58" s="13">
        <v>0</v>
      </c>
      <c r="C58" s="18">
        <f t="shared" si="0"/>
        <v>0</v>
      </c>
      <c r="D58" s="13">
        <v>0</v>
      </c>
      <c r="E58" s="18">
        <f t="shared" si="1"/>
        <v>0</v>
      </c>
      <c r="F58" s="16">
        <v>0</v>
      </c>
      <c r="G58" s="13">
        <v>0</v>
      </c>
      <c r="H58" s="18">
        <f t="shared" si="2"/>
        <v>0</v>
      </c>
      <c r="I58" s="13">
        <v>0</v>
      </c>
      <c r="J58" s="18">
        <f t="shared" si="3"/>
        <v>0</v>
      </c>
      <c r="K58" s="17">
        <v>0</v>
      </c>
    </row>
    <row r="59" spans="1:11" ht="15">
      <c r="A59" s="14" t="s">
        <v>18</v>
      </c>
      <c r="B59" s="13">
        <v>0</v>
      </c>
      <c r="C59" s="18">
        <f t="shared" si="0"/>
        <v>0</v>
      </c>
      <c r="D59" s="13">
        <v>0</v>
      </c>
      <c r="E59" s="18">
        <f t="shared" si="1"/>
        <v>0</v>
      </c>
      <c r="F59" s="17">
        <v>0</v>
      </c>
      <c r="G59" s="13">
        <v>0</v>
      </c>
      <c r="H59" s="18">
        <f t="shared" si="2"/>
        <v>0</v>
      </c>
      <c r="I59" s="13">
        <v>0</v>
      </c>
      <c r="J59" s="18">
        <f t="shared" si="3"/>
        <v>0</v>
      </c>
      <c r="K59" s="17">
        <v>0</v>
      </c>
    </row>
    <row r="60" spans="1:11" ht="15">
      <c r="A60" s="14" t="s">
        <v>19</v>
      </c>
      <c r="B60" s="13">
        <v>0</v>
      </c>
      <c r="C60" s="18">
        <f t="shared" si="0"/>
        <v>0</v>
      </c>
      <c r="D60" s="13">
        <v>0</v>
      </c>
      <c r="E60" s="18">
        <f t="shared" si="1"/>
        <v>0</v>
      </c>
      <c r="F60" s="17">
        <v>0</v>
      </c>
      <c r="G60" s="13">
        <v>0</v>
      </c>
      <c r="H60" s="18">
        <f t="shared" si="2"/>
        <v>0</v>
      </c>
      <c r="I60" s="13">
        <v>0</v>
      </c>
      <c r="J60" s="18">
        <f t="shared" si="3"/>
        <v>0</v>
      </c>
      <c r="K60" s="17">
        <v>0</v>
      </c>
    </row>
    <row r="61" spans="1:11" ht="15">
      <c r="A61" s="14" t="s">
        <v>20</v>
      </c>
      <c r="B61" s="13">
        <v>3</v>
      </c>
      <c r="C61" s="18">
        <f t="shared" si="0"/>
        <v>0.12849016771821592</v>
      </c>
      <c r="D61" s="13">
        <v>1</v>
      </c>
      <c r="E61" s="18">
        <f t="shared" si="1"/>
        <v>0.044215936484691555</v>
      </c>
      <c r="F61" s="16">
        <f>C61/E61</f>
        <v>2.9059696103621326</v>
      </c>
      <c r="G61" s="13">
        <v>0</v>
      </c>
      <c r="H61" s="18">
        <f t="shared" si="2"/>
        <v>0</v>
      </c>
      <c r="I61" s="13">
        <v>0</v>
      </c>
      <c r="J61" s="18">
        <f t="shared" si="3"/>
        <v>0</v>
      </c>
      <c r="K61" s="17">
        <v>0</v>
      </c>
    </row>
    <row r="62" spans="1:11" ht="15">
      <c r="A62" s="14" t="s">
        <v>93</v>
      </c>
      <c r="B62" s="13">
        <v>2</v>
      </c>
      <c r="C62" s="18">
        <f t="shared" si="0"/>
        <v>0.08566011181214395</v>
      </c>
      <c r="D62" s="13">
        <v>0</v>
      </c>
      <c r="E62" s="18">
        <f t="shared" si="1"/>
        <v>0</v>
      </c>
      <c r="F62" s="16">
        <v>2</v>
      </c>
      <c r="G62" s="13">
        <v>0</v>
      </c>
      <c r="H62" s="18">
        <f t="shared" si="2"/>
        <v>0</v>
      </c>
      <c r="I62" s="13">
        <v>0</v>
      </c>
      <c r="J62" s="18">
        <f t="shared" si="3"/>
        <v>0</v>
      </c>
      <c r="K62" s="17">
        <v>0</v>
      </c>
    </row>
    <row r="63" spans="1:11" ht="15">
      <c r="A63" s="14" t="s">
        <v>94</v>
      </c>
      <c r="B63" s="13">
        <v>0</v>
      </c>
      <c r="C63" s="18">
        <f t="shared" si="0"/>
        <v>0</v>
      </c>
      <c r="D63" s="13">
        <v>0</v>
      </c>
      <c r="E63" s="18">
        <f t="shared" si="1"/>
        <v>0</v>
      </c>
      <c r="F63" s="16">
        <v>0</v>
      </c>
      <c r="G63" s="13">
        <v>0</v>
      </c>
      <c r="H63" s="18">
        <f t="shared" si="2"/>
        <v>0</v>
      </c>
      <c r="I63" s="13">
        <v>0</v>
      </c>
      <c r="J63" s="18">
        <f t="shared" si="3"/>
        <v>0</v>
      </c>
      <c r="K63" s="17">
        <v>0</v>
      </c>
    </row>
    <row r="64" spans="1:11" ht="33.75">
      <c r="A64" s="20" t="s">
        <v>95</v>
      </c>
      <c r="B64" s="13">
        <v>2</v>
      </c>
      <c r="C64" s="18">
        <f t="shared" si="0"/>
        <v>0.08566011181214395</v>
      </c>
      <c r="D64" s="13">
        <v>0</v>
      </c>
      <c r="E64" s="18">
        <f t="shared" si="1"/>
        <v>0</v>
      </c>
      <c r="F64" s="16">
        <v>2</v>
      </c>
      <c r="G64" s="13">
        <v>0</v>
      </c>
      <c r="H64" s="18">
        <f t="shared" si="2"/>
        <v>0</v>
      </c>
      <c r="I64" s="13">
        <v>0</v>
      </c>
      <c r="J64" s="18">
        <f t="shared" si="3"/>
        <v>0</v>
      </c>
      <c r="K64" s="17">
        <v>0</v>
      </c>
    </row>
    <row r="65" spans="1:11" ht="15">
      <c r="A65" s="14" t="s">
        <v>96</v>
      </c>
      <c r="B65" s="13">
        <v>0</v>
      </c>
      <c r="C65" s="18">
        <f t="shared" si="0"/>
        <v>0</v>
      </c>
      <c r="D65" s="13">
        <v>0</v>
      </c>
      <c r="E65" s="18">
        <f t="shared" si="1"/>
        <v>0</v>
      </c>
      <c r="F65" s="17">
        <v>0</v>
      </c>
      <c r="G65" s="13">
        <v>0</v>
      </c>
      <c r="H65" s="18">
        <f t="shared" si="2"/>
        <v>0</v>
      </c>
      <c r="I65" s="13">
        <v>0</v>
      </c>
      <c r="J65" s="18">
        <f t="shared" si="3"/>
        <v>0</v>
      </c>
      <c r="K65" s="17">
        <v>0</v>
      </c>
    </row>
    <row r="66" spans="1:11" ht="15">
      <c r="A66" s="14" t="s">
        <v>21</v>
      </c>
      <c r="B66" s="13">
        <v>15</v>
      </c>
      <c r="C66" s="18">
        <f t="shared" si="0"/>
        <v>0.6424508385910797</v>
      </c>
      <c r="D66" s="13">
        <v>7</v>
      </c>
      <c r="E66" s="18">
        <f t="shared" si="1"/>
        <v>0.3095115553928409</v>
      </c>
      <c r="F66" s="16">
        <f>C66/E66</f>
        <v>2.0756925788300946</v>
      </c>
      <c r="G66" s="13">
        <v>0</v>
      </c>
      <c r="H66" s="18">
        <f t="shared" si="2"/>
        <v>0</v>
      </c>
      <c r="I66" s="13">
        <v>0</v>
      </c>
      <c r="J66" s="18">
        <f t="shared" si="3"/>
        <v>0</v>
      </c>
      <c r="K66" s="16">
        <v>0</v>
      </c>
    </row>
    <row r="67" spans="1:11" ht="15">
      <c r="A67" s="14" t="s">
        <v>22</v>
      </c>
      <c r="B67" s="13">
        <v>1</v>
      </c>
      <c r="C67" s="18">
        <f t="shared" si="0"/>
        <v>0.04283005590607197</v>
      </c>
      <c r="D67" s="13">
        <v>0</v>
      </c>
      <c r="E67" s="18">
        <f t="shared" si="1"/>
        <v>0</v>
      </c>
      <c r="F67" s="17">
        <v>1</v>
      </c>
      <c r="G67" s="13">
        <v>1</v>
      </c>
      <c r="H67" s="18">
        <f t="shared" si="2"/>
        <v>0.334375470215505</v>
      </c>
      <c r="I67" s="13">
        <v>0</v>
      </c>
      <c r="J67" s="18">
        <f t="shared" si="3"/>
        <v>0</v>
      </c>
      <c r="K67" s="16">
        <v>1</v>
      </c>
    </row>
    <row r="68" spans="1:11" ht="15">
      <c r="A68" s="14" t="s">
        <v>23</v>
      </c>
      <c r="B68" s="13">
        <v>6</v>
      </c>
      <c r="C68" s="18">
        <f t="shared" si="0"/>
        <v>0.25698033543643184</v>
      </c>
      <c r="D68" s="13">
        <v>0</v>
      </c>
      <c r="E68" s="18">
        <f t="shared" si="1"/>
        <v>0</v>
      </c>
      <c r="F68" s="16">
        <v>6</v>
      </c>
      <c r="G68" s="13">
        <v>0</v>
      </c>
      <c r="H68" s="18">
        <f t="shared" si="2"/>
        <v>0</v>
      </c>
      <c r="I68" s="13">
        <v>0</v>
      </c>
      <c r="J68" s="18">
        <f t="shared" si="3"/>
        <v>0</v>
      </c>
      <c r="K68" s="17">
        <v>0</v>
      </c>
    </row>
    <row r="69" spans="1:11" ht="15">
      <c r="A69" s="14" t="s">
        <v>24</v>
      </c>
      <c r="B69" s="13">
        <v>3512</v>
      </c>
      <c r="C69" s="18">
        <f t="shared" si="0"/>
        <v>150.41915634212478</v>
      </c>
      <c r="D69" s="13">
        <v>3447</v>
      </c>
      <c r="E69" s="18">
        <f t="shared" si="1"/>
        <v>152.4123330627318</v>
      </c>
      <c r="F69" s="16">
        <f>C69/E69</f>
        <v>0.9869224709014418</v>
      </c>
      <c r="G69" s="13">
        <v>857</v>
      </c>
      <c r="H69" s="18">
        <f t="shared" si="2"/>
        <v>286.5597779746878</v>
      </c>
      <c r="I69" s="13">
        <v>820</v>
      </c>
      <c r="J69" s="18">
        <f t="shared" si="3"/>
        <v>281.6920762080124</v>
      </c>
      <c r="K69" s="16">
        <f>H69/J69</f>
        <v>1.0172802225472644</v>
      </c>
    </row>
    <row r="70" spans="1:11" ht="15">
      <c r="A70" s="14" t="s">
        <v>97</v>
      </c>
      <c r="B70" s="13">
        <v>132</v>
      </c>
      <c r="C70" s="18">
        <f aca="true" t="shared" si="4" ref="C70:C119">B70*100000/2334809</f>
        <v>5.6535673796015</v>
      </c>
      <c r="D70" s="13">
        <v>110</v>
      </c>
      <c r="E70" s="18">
        <f aca="true" t="shared" si="5" ref="E70:E119">D70*100000/2261628</f>
        <v>4.863753013316072</v>
      </c>
      <c r="F70" s="16">
        <f>C70/E70</f>
        <v>1.1623878441448527</v>
      </c>
      <c r="G70" s="13">
        <v>44</v>
      </c>
      <c r="H70" s="18">
        <f aca="true" t="shared" si="6" ref="H70:H119">G70*100000/299065</f>
        <v>14.71252068948222</v>
      </c>
      <c r="I70" s="13">
        <v>32</v>
      </c>
      <c r="J70" s="18">
        <f aca="true" t="shared" si="7" ref="J70:J119">I70*100000/291098</f>
        <v>10.992861510556581</v>
      </c>
      <c r="K70" s="16">
        <f>H70/J70</f>
        <v>1.3383704211459049</v>
      </c>
    </row>
    <row r="71" spans="1:11" ht="15">
      <c r="A71" s="14" t="s">
        <v>25</v>
      </c>
      <c r="B71" s="13">
        <v>0</v>
      </c>
      <c r="C71" s="18">
        <f t="shared" si="4"/>
        <v>0</v>
      </c>
      <c r="D71" s="13">
        <v>7</v>
      </c>
      <c r="E71" s="18">
        <f t="shared" si="5"/>
        <v>0.3095115553928409</v>
      </c>
      <c r="F71" s="16">
        <v>0</v>
      </c>
      <c r="G71" s="13">
        <v>0</v>
      </c>
      <c r="H71" s="18">
        <f t="shared" si="6"/>
        <v>0</v>
      </c>
      <c r="I71" s="13">
        <v>0</v>
      </c>
      <c r="J71" s="18">
        <f t="shared" si="7"/>
        <v>0</v>
      </c>
      <c r="K71" s="17">
        <v>0</v>
      </c>
    </row>
    <row r="72" spans="1:11" ht="15">
      <c r="A72" s="14" t="s">
        <v>26</v>
      </c>
      <c r="B72" s="13">
        <v>2</v>
      </c>
      <c r="C72" s="18">
        <f t="shared" si="4"/>
        <v>0.08566011181214395</v>
      </c>
      <c r="D72" s="13">
        <v>2</v>
      </c>
      <c r="E72" s="18">
        <f t="shared" si="5"/>
        <v>0.08843187296938311</v>
      </c>
      <c r="F72" s="16">
        <v>0</v>
      </c>
      <c r="G72" s="13">
        <v>0</v>
      </c>
      <c r="H72" s="18">
        <f t="shared" si="6"/>
        <v>0</v>
      </c>
      <c r="I72" s="13">
        <v>1</v>
      </c>
      <c r="J72" s="18">
        <f t="shared" si="7"/>
        <v>0.34352692220489317</v>
      </c>
      <c r="K72" s="17">
        <v>0</v>
      </c>
    </row>
    <row r="73" spans="1:11" ht="15">
      <c r="A73" s="14" t="s">
        <v>27</v>
      </c>
      <c r="B73" s="13">
        <v>0</v>
      </c>
      <c r="C73" s="18">
        <f t="shared" si="4"/>
        <v>0</v>
      </c>
      <c r="D73" s="13">
        <v>0</v>
      </c>
      <c r="E73" s="18">
        <f t="shared" si="5"/>
        <v>0</v>
      </c>
      <c r="F73" s="17">
        <v>0</v>
      </c>
      <c r="G73" s="13">
        <v>0</v>
      </c>
      <c r="H73" s="18">
        <f t="shared" si="6"/>
        <v>0</v>
      </c>
      <c r="I73" s="13">
        <v>0</v>
      </c>
      <c r="J73" s="18">
        <f t="shared" si="7"/>
        <v>0</v>
      </c>
      <c r="K73" s="17">
        <v>0</v>
      </c>
    </row>
    <row r="74" spans="1:11" ht="15">
      <c r="A74" s="14" t="s">
        <v>28</v>
      </c>
      <c r="B74" s="13">
        <v>2</v>
      </c>
      <c r="C74" s="18">
        <f t="shared" si="4"/>
        <v>0.08566011181214395</v>
      </c>
      <c r="D74" s="13">
        <v>2</v>
      </c>
      <c r="E74" s="18">
        <f t="shared" si="5"/>
        <v>0.08843187296938311</v>
      </c>
      <c r="F74" s="16">
        <v>0</v>
      </c>
      <c r="G74" s="13">
        <v>0</v>
      </c>
      <c r="H74" s="18">
        <f t="shared" si="6"/>
        <v>0</v>
      </c>
      <c r="I74" s="13">
        <v>1</v>
      </c>
      <c r="J74" s="18">
        <f t="shared" si="7"/>
        <v>0.34352692220489317</v>
      </c>
      <c r="K74" s="17">
        <v>0</v>
      </c>
    </row>
    <row r="75" spans="1:11" ht="15">
      <c r="A75" s="14" t="s">
        <v>29</v>
      </c>
      <c r="B75" s="13">
        <v>344</v>
      </c>
      <c r="C75" s="18">
        <f t="shared" si="4"/>
        <v>14.73353923168876</v>
      </c>
      <c r="D75" s="13">
        <v>392</v>
      </c>
      <c r="E75" s="18">
        <f t="shared" si="5"/>
        <v>17.33264710199909</v>
      </c>
      <c r="F75" s="16">
        <f>-E75/C75</f>
        <v>-1.1764075711503312</v>
      </c>
      <c r="G75" s="13">
        <v>207</v>
      </c>
      <c r="H75" s="18">
        <f t="shared" si="6"/>
        <v>69.21572233460954</v>
      </c>
      <c r="I75" s="13">
        <v>208</v>
      </c>
      <c r="J75" s="18">
        <f t="shared" si="7"/>
        <v>71.45359981861779</v>
      </c>
      <c r="K75" s="16">
        <f>-J75/H75</f>
        <v>-1.0323319241427502</v>
      </c>
    </row>
    <row r="76" spans="1:11" ht="15">
      <c r="A76" s="14" t="s">
        <v>30</v>
      </c>
      <c r="B76" s="13">
        <v>0</v>
      </c>
      <c r="C76" s="18">
        <f t="shared" si="4"/>
        <v>0</v>
      </c>
      <c r="D76" s="13">
        <v>0</v>
      </c>
      <c r="E76" s="18">
        <f t="shared" si="5"/>
        <v>0</v>
      </c>
      <c r="F76" s="17">
        <v>0</v>
      </c>
      <c r="G76" s="13">
        <v>0</v>
      </c>
      <c r="H76" s="18">
        <f t="shared" si="6"/>
        <v>0</v>
      </c>
      <c r="I76" s="13">
        <v>0</v>
      </c>
      <c r="J76" s="18">
        <f t="shared" si="7"/>
        <v>0</v>
      </c>
      <c r="K76" s="17">
        <v>0</v>
      </c>
    </row>
    <row r="77" spans="1:11" ht="15">
      <c r="A77" s="14" t="s">
        <v>31</v>
      </c>
      <c r="B77" s="13">
        <v>6</v>
      </c>
      <c r="C77" s="18">
        <f t="shared" si="4"/>
        <v>0.25698033543643184</v>
      </c>
      <c r="D77" s="13">
        <v>0</v>
      </c>
      <c r="E77" s="18">
        <f t="shared" si="5"/>
        <v>0</v>
      </c>
      <c r="F77" s="16">
        <v>6</v>
      </c>
      <c r="G77" s="13">
        <v>0</v>
      </c>
      <c r="H77" s="18">
        <f t="shared" si="6"/>
        <v>0</v>
      </c>
      <c r="I77" s="13">
        <v>0</v>
      </c>
      <c r="J77" s="18">
        <f t="shared" si="7"/>
        <v>0</v>
      </c>
      <c r="K77" s="17">
        <v>0</v>
      </c>
    </row>
    <row r="78" spans="1:11" ht="15">
      <c r="A78" s="22" t="s">
        <v>98</v>
      </c>
      <c r="B78" s="13">
        <v>125</v>
      </c>
      <c r="C78" s="18">
        <f t="shared" si="4"/>
        <v>5.353756988258997</v>
      </c>
      <c r="D78" s="13">
        <v>109</v>
      </c>
      <c r="E78" s="18">
        <f t="shared" si="5"/>
        <v>4.81953707683138</v>
      </c>
      <c r="F78" s="16">
        <f>C78/E78</f>
        <v>1.1108446522791027</v>
      </c>
      <c r="G78" s="13">
        <v>62</v>
      </c>
      <c r="H78" s="18">
        <f t="shared" si="6"/>
        <v>20.73127915336131</v>
      </c>
      <c r="I78" s="13">
        <v>64</v>
      </c>
      <c r="J78" s="18">
        <f t="shared" si="7"/>
        <v>21.985723021113163</v>
      </c>
      <c r="K78" s="16">
        <f>-J78/H78</f>
        <v>-1.0605097185982593</v>
      </c>
    </row>
    <row r="79" spans="1:11" ht="33.75">
      <c r="A79" s="20" t="s">
        <v>99</v>
      </c>
      <c r="B79" s="13">
        <v>522</v>
      </c>
      <c r="C79" s="18">
        <f t="shared" si="4"/>
        <v>22.35728918296957</v>
      </c>
      <c r="D79" s="13">
        <v>589</v>
      </c>
      <c r="E79" s="18">
        <f t="shared" si="5"/>
        <v>26.043186589483327</v>
      </c>
      <c r="F79" s="16">
        <f>-E79/C79</f>
        <v>-1.164863341720402</v>
      </c>
      <c r="G79" s="13">
        <v>5</v>
      </c>
      <c r="H79" s="18">
        <f t="shared" si="6"/>
        <v>1.6718773510775249</v>
      </c>
      <c r="I79" s="13">
        <v>2</v>
      </c>
      <c r="J79" s="18">
        <f t="shared" si="7"/>
        <v>0.6870538444097863</v>
      </c>
      <c r="K79" s="16">
        <f>H79/J79</f>
        <v>2.433400765719827</v>
      </c>
    </row>
    <row r="80" spans="1:11" ht="15">
      <c r="A80" s="14" t="s">
        <v>100</v>
      </c>
      <c r="B80" s="13">
        <v>496</v>
      </c>
      <c r="C80" s="18">
        <f t="shared" si="4"/>
        <v>21.2437077294117</v>
      </c>
      <c r="D80" s="13">
        <v>571</v>
      </c>
      <c r="E80" s="18">
        <f t="shared" si="5"/>
        <v>25.24729973275888</v>
      </c>
      <c r="F80" s="16">
        <f>-E80/C80</f>
        <v>-1.1884601339061094</v>
      </c>
      <c r="G80" s="13">
        <v>5</v>
      </c>
      <c r="H80" s="18">
        <f t="shared" si="6"/>
        <v>1.6718773510775249</v>
      </c>
      <c r="I80" s="13">
        <v>2</v>
      </c>
      <c r="J80" s="18">
        <f t="shared" si="7"/>
        <v>0.6870538444097863</v>
      </c>
      <c r="K80" s="16">
        <f>H80/J80</f>
        <v>2.433400765719827</v>
      </c>
    </row>
    <row r="81" spans="1:11" ht="22.5">
      <c r="A81" s="20" t="s">
        <v>115</v>
      </c>
      <c r="B81" s="13">
        <v>196</v>
      </c>
      <c r="C81" s="18">
        <f t="shared" si="4"/>
        <v>8.394690957590107</v>
      </c>
      <c r="D81" s="13">
        <v>206</v>
      </c>
      <c r="E81" s="18">
        <f t="shared" si="5"/>
        <v>9.10848291584646</v>
      </c>
      <c r="F81" s="16">
        <f>-E81/C81</f>
        <v>-1.0850289738910488</v>
      </c>
      <c r="G81" s="13">
        <v>0</v>
      </c>
      <c r="H81" s="18">
        <f t="shared" si="6"/>
        <v>0</v>
      </c>
      <c r="I81" s="13">
        <v>0</v>
      </c>
      <c r="J81" s="18">
        <f t="shared" si="7"/>
        <v>0</v>
      </c>
      <c r="K81" s="17">
        <v>0</v>
      </c>
    </row>
    <row r="82" spans="1:11" ht="15">
      <c r="A82" s="14" t="s">
        <v>32</v>
      </c>
      <c r="B82" s="13">
        <v>123</v>
      </c>
      <c r="C82" s="18">
        <f t="shared" si="4"/>
        <v>5.268096876446853</v>
      </c>
      <c r="D82" s="13">
        <v>192</v>
      </c>
      <c r="E82" s="18">
        <f t="shared" si="5"/>
        <v>8.489459805060779</v>
      </c>
      <c r="F82" s="23">
        <f aca="true" t="shared" si="8" ref="F82:F91">-E82/C82</f>
        <v>-1.6114851347962726</v>
      </c>
      <c r="G82" s="13">
        <v>1</v>
      </c>
      <c r="H82" s="18">
        <f t="shared" si="6"/>
        <v>0.334375470215505</v>
      </c>
      <c r="I82" s="13">
        <v>4</v>
      </c>
      <c r="J82" s="18">
        <f t="shared" si="7"/>
        <v>1.3741076888195727</v>
      </c>
      <c r="K82" s="16">
        <f>-J82/H82</f>
        <v>-4.109475159568254</v>
      </c>
    </row>
    <row r="83" spans="1:11" ht="15">
      <c r="A83" s="14" t="s">
        <v>101</v>
      </c>
      <c r="B83" s="13">
        <v>137</v>
      </c>
      <c r="C83" s="18">
        <f t="shared" si="4"/>
        <v>5.86771765913186</v>
      </c>
      <c r="D83" s="13">
        <v>168</v>
      </c>
      <c r="E83" s="18">
        <f t="shared" si="5"/>
        <v>7.428277329428182</v>
      </c>
      <c r="F83" s="23">
        <f t="shared" si="8"/>
        <v>-1.2659568440324733</v>
      </c>
      <c r="G83" s="13">
        <v>1</v>
      </c>
      <c r="H83" s="18">
        <f t="shared" si="6"/>
        <v>0.334375470215505</v>
      </c>
      <c r="I83" s="13">
        <v>0</v>
      </c>
      <c r="J83" s="18">
        <f t="shared" si="7"/>
        <v>0</v>
      </c>
      <c r="K83" s="16">
        <v>1</v>
      </c>
    </row>
    <row r="84" spans="1:11" ht="22.5">
      <c r="A84" s="20" t="s">
        <v>113</v>
      </c>
      <c r="B84" s="13">
        <v>77</v>
      </c>
      <c r="C84" s="18">
        <f t="shared" si="4"/>
        <v>3.297914304767542</v>
      </c>
      <c r="D84" s="13">
        <v>50</v>
      </c>
      <c r="E84" s="18">
        <f t="shared" si="5"/>
        <v>2.210796824234578</v>
      </c>
      <c r="F84" s="16">
        <f>C84/E84</f>
        <v>1.4917310666525612</v>
      </c>
      <c r="G84" s="13">
        <v>2</v>
      </c>
      <c r="H84" s="18">
        <f t="shared" si="6"/>
        <v>0.66875094043101</v>
      </c>
      <c r="I84" s="13">
        <v>0</v>
      </c>
      <c r="J84" s="18">
        <f t="shared" si="7"/>
        <v>0</v>
      </c>
      <c r="K84" s="16">
        <v>2</v>
      </c>
    </row>
    <row r="85" spans="1:11" ht="22.5">
      <c r="A85" s="20" t="s">
        <v>114</v>
      </c>
      <c r="B85" s="13">
        <v>4</v>
      </c>
      <c r="C85" s="18">
        <f t="shared" si="4"/>
        <v>0.1713202236242879</v>
      </c>
      <c r="D85" s="13">
        <v>5</v>
      </c>
      <c r="E85" s="18">
        <f t="shared" si="5"/>
        <v>0.2210796824234578</v>
      </c>
      <c r="F85" s="23">
        <f t="shared" si="8"/>
        <v>-1.2904470805985777</v>
      </c>
      <c r="G85" s="13">
        <v>0</v>
      </c>
      <c r="H85" s="18">
        <f t="shared" si="6"/>
        <v>0</v>
      </c>
      <c r="I85" s="13">
        <v>0</v>
      </c>
      <c r="J85" s="18">
        <f t="shared" si="7"/>
        <v>0</v>
      </c>
      <c r="K85" s="17">
        <v>0</v>
      </c>
    </row>
    <row r="86" spans="1:11" ht="33.75">
      <c r="A86" s="20" t="s">
        <v>102</v>
      </c>
      <c r="B86" s="13">
        <v>138569</v>
      </c>
      <c r="C86" s="18">
        <f t="shared" si="4"/>
        <v>5934.918016848487</v>
      </c>
      <c r="D86" s="13">
        <v>201352</v>
      </c>
      <c r="E86" s="18">
        <f t="shared" si="5"/>
        <v>8902.967243065616</v>
      </c>
      <c r="F86" s="23">
        <f t="shared" si="8"/>
        <v>-1.5000994483481</v>
      </c>
      <c r="G86" s="13">
        <v>84816</v>
      </c>
      <c r="H86" s="18">
        <f t="shared" si="6"/>
        <v>28360.38988179827</v>
      </c>
      <c r="I86" s="13">
        <v>111601</v>
      </c>
      <c r="J86" s="18">
        <f t="shared" si="7"/>
        <v>38337.94804498828</v>
      </c>
      <c r="K86" s="16">
        <f>-J86/H86</f>
        <v>-1.3518131522442018</v>
      </c>
    </row>
    <row r="87" spans="1:11" ht="22.5">
      <c r="A87" s="20" t="s">
        <v>103</v>
      </c>
      <c r="B87" s="13">
        <v>138251</v>
      </c>
      <c r="C87" s="18">
        <f t="shared" si="4"/>
        <v>5921.298059070356</v>
      </c>
      <c r="D87" s="13">
        <v>199078</v>
      </c>
      <c r="E87" s="18">
        <f t="shared" si="5"/>
        <v>8802.420203499427</v>
      </c>
      <c r="F87" s="23">
        <f t="shared" si="8"/>
        <v>-1.486569349437783</v>
      </c>
      <c r="G87" s="13">
        <v>84640</v>
      </c>
      <c r="H87" s="18">
        <f t="shared" si="6"/>
        <v>28301.539799040343</v>
      </c>
      <c r="I87" s="13">
        <v>110762</v>
      </c>
      <c r="J87" s="18">
        <f t="shared" si="7"/>
        <v>38049.72895725838</v>
      </c>
      <c r="K87" s="16">
        <f>-J87/H87</f>
        <v>-1.3444402399105007</v>
      </c>
    </row>
    <row r="88" spans="1:11" ht="15">
      <c r="A88" s="14" t="s">
        <v>33</v>
      </c>
      <c r="B88" s="13">
        <v>318</v>
      </c>
      <c r="C88" s="18">
        <f t="shared" si="4"/>
        <v>13.619957778130887</v>
      </c>
      <c r="D88" s="13">
        <v>2274</v>
      </c>
      <c r="E88" s="18">
        <f t="shared" si="5"/>
        <v>100.5470395661886</v>
      </c>
      <c r="F88" s="23">
        <f t="shared" si="8"/>
        <v>-7.382331223348844</v>
      </c>
      <c r="G88" s="13">
        <v>176</v>
      </c>
      <c r="H88" s="18">
        <f t="shared" si="6"/>
        <v>58.85008275792888</v>
      </c>
      <c r="I88" s="13">
        <v>839</v>
      </c>
      <c r="J88" s="18">
        <f t="shared" si="7"/>
        <v>288.21908772990537</v>
      </c>
      <c r="K88" s="16">
        <f>-J88/H88</f>
        <v>-4.897513719996827</v>
      </c>
    </row>
    <row r="89" spans="1:11" ht="15">
      <c r="A89" s="14" t="s">
        <v>116</v>
      </c>
      <c r="B89" s="13">
        <v>2255</v>
      </c>
      <c r="C89" s="18">
        <f t="shared" si="4"/>
        <v>96.5817760681923</v>
      </c>
      <c r="D89" s="25">
        <v>2465</v>
      </c>
      <c r="E89" s="18">
        <f t="shared" si="5"/>
        <v>108.99228343476469</v>
      </c>
      <c r="F89" s="23">
        <f t="shared" si="8"/>
        <v>-1.1284974026343215</v>
      </c>
      <c r="G89" s="13">
        <v>489</v>
      </c>
      <c r="H89" s="18">
        <f t="shared" si="6"/>
        <v>163.50960493538193</v>
      </c>
      <c r="I89" s="25">
        <v>312</v>
      </c>
      <c r="J89" s="18">
        <f t="shared" si="7"/>
        <v>107.18039972792668</v>
      </c>
      <c r="K89" s="16">
        <f>H89/J89</f>
        <v>1.5255550954320451</v>
      </c>
    </row>
    <row r="90" spans="1:11" ht="15">
      <c r="A90" s="14" t="s">
        <v>117</v>
      </c>
      <c r="B90" s="13">
        <v>339</v>
      </c>
      <c r="C90" s="18">
        <f t="shared" si="4"/>
        <v>14.5193889521584</v>
      </c>
      <c r="D90" s="25">
        <v>204</v>
      </c>
      <c r="E90" s="18">
        <f t="shared" si="5"/>
        <v>9.020051042877078</v>
      </c>
      <c r="F90" s="16">
        <f>C90/E90</f>
        <v>1.6096792449554949</v>
      </c>
      <c r="G90" s="13">
        <v>72</v>
      </c>
      <c r="H90" s="18">
        <f t="shared" si="6"/>
        <v>24.07503385551636</v>
      </c>
      <c r="I90" s="25">
        <v>26</v>
      </c>
      <c r="J90" s="18">
        <f t="shared" si="7"/>
        <v>8.931699977327224</v>
      </c>
      <c r="K90" s="16">
        <f>H90/J90</f>
        <v>2.6954593097204236</v>
      </c>
    </row>
    <row r="91" spans="1:11" ht="15">
      <c r="A91" s="14" t="s">
        <v>118</v>
      </c>
      <c r="B91" s="13">
        <v>1166</v>
      </c>
      <c r="C91" s="18">
        <f t="shared" si="4"/>
        <v>49.93984518647992</v>
      </c>
      <c r="D91" s="25">
        <v>1299</v>
      </c>
      <c r="E91" s="18">
        <f t="shared" si="5"/>
        <v>57.43650149361434</v>
      </c>
      <c r="F91" s="23">
        <f t="shared" si="8"/>
        <v>-1.1501137274082693</v>
      </c>
      <c r="G91" s="13">
        <v>198</v>
      </c>
      <c r="H91" s="18">
        <f t="shared" si="6"/>
        <v>66.20634310266999</v>
      </c>
      <c r="I91" s="25">
        <v>133</v>
      </c>
      <c r="J91" s="18">
        <f t="shared" si="7"/>
        <v>45.6890806532508</v>
      </c>
      <c r="K91" s="16">
        <f>H91/J91</f>
        <v>1.4490627116166186</v>
      </c>
    </row>
    <row r="92" spans="1:11" ht="22.5">
      <c r="A92" s="20" t="s">
        <v>119</v>
      </c>
      <c r="B92" s="13">
        <v>24</v>
      </c>
      <c r="C92" s="18">
        <f t="shared" si="4"/>
        <v>1.0279213417457274</v>
      </c>
      <c r="D92" s="25">
        <v>46</v>
      </c>
      <c r="E92" s="18">
        <f t="shared" si="5"/>
        <v>2.033933078295812</v>
      </c>
      <c r="F92" s="23">
        <f>-E92/C92</f>
        <v>-1.978685523584486</v>
      </c>
      <c r="G92" s="13">
        <v>11</v>
      </c>
      <c r="H92" s="18">
        <f t="shared" si="6"/>
        <v>3.678130172370555</v>
      </c>
      <c r="I92" s="25">
        <v>1</v>
      </c>
      <c r="J92" s="18">
        <f t="shared" si="7"/>
        <v>0.34352692220489317</v>
      </c>
      <c r="K92" s="16">
        <f>H92/J92</f>
        <v>10.706963369167239</v>
      </c>
    </row>
    <row r="93" spans="1:11" ht="15">
      <c r="A93" s="14" t="s">
        <v>104</v>
      </c>
      <c r="B93" s="13">
        <v>0</v>
      </c>
      <c r="C93" s="18">
        <f t="shared" si="4"/>
        <v>0</v>
      </c>
      <c r="D93" s="13">
        <v>0</v>
      </c>
      <c r="E93" s="18">
        <f t="shared" si="5"/>
        <v>0</v>
      </c>
      <c r="F93" s="24">
        <v>0</v>
      </c>
      <c r="G93" s="13">
        <v>0</v>
      </c>
      <c r="H93" s="18">
        <f t="shared" si="6"/>
        <v>0</v>
      </c>
      <c r="I93" s="13">
        <v>0</v>
      </c>
      <c r="J93" s="18">
        <f t="shared" si="7"/>
        <v>0</v>
      </c>
      <c r="K93" s="17">
        <v>0</v>
      </c>
    </row>
    <row r="94" spans="1:11" ht="15">
      <c r="A94" s="14" t="s">
        <v>105</v>
      </c>
      <c r="B94" s="13">
        <v>18</v>
      </c>
      <c r="C94" s="18">
        <f t="shared" si="4"/>
        <v>0.7709410063092955</v>
      </c>
      <c r="D94" s="13">
        <v>24</v>
      </c>
      <c r="E94" s="18">
        <f t="shared" si="5"/>
        <v>1.0611824756325974</v>
      </c>
      <c r="F94" s="23">
        <f>-E94/C94</f>
        <v>-1.3764768859718162</v>
      </c>
      <c r="G94" s="13">
        <v>4</v>
      </c>
      <c r="H94" s="18">
        <f t="shared" si="6"/>
        <v>1.33750188086202</v>
      </c>
      <c r="I94" s="13">
        <v>1</v>
      </c>
      <c r="J94" s="18">
        <f t="shared" si="7"/>
        <v>0.34352692220489317</v>
      </c>
      <c r="K94" s="16">
        <f>H94/J94</f>
        <v>3.893441225151723</v>
      </c>
    </row>
    <row r="95" spans="1:11" ht="15">
      <c r="A95" s="22" t="s">
        <v>34</v>
      </c>
      <c r="B95" s="13">
        <v>307</v>
      </c>
      <c r="C95" s="18">
        <f t="shared" si="4"/>
        <v>13.148827163164096</v>
      </c>
      <c r="D95" s="13">
        <v>212</v>
      </c>
      <c r="E95" s="18">
        <f t="shared" si="5"/>
        <v>9.37377853475461</v>
      </c>
      <c r="F95" s="16">
        <f>C95/E95</f>
        <v>1.4027243244987024</v>
      </c>
      <c r="G95" s="13">
        <v>278</v>
      </c>
      <c r="H95" s="18">
        <f t="shared" si="6"/>
        <v>92.95638071991038</v>
      </c>
      <c r="I95" s="13">
        <v>188</v>
      </c>
      <c r="J95" s="18">
        <f t="shared" si="7"/>
        <v>64.58306137451991</v>
      </c>
      <c r="K95" s="16">
        <f>H95/J95</f>
        <v>1.4393306656810891</v>
      </c>
    </row>
    <row r="96" spans="1:11" ht="15">
      <c r="A96" s="22" t="s">
        <v>35</v>
      </c>
      <c r="B96" s="13">
        <v>103</v>
      </c>
      <c r="C96" s="18">
        <f t="shared" si="4"/>
        <v>4.4114957583254135</v>
      </c>
      <c r="D96" s="13">
        <v>168</v>
      </c>
      <c r="E96" s="18">
        <f t="shared" si="5"/>
        <v>7.428277329428182</v>
      </c>
      <c r="F96" s="23">
        <f>-E96/C96</f>
        <v>-1.6838455109946489</v>
      </c>
      <c r="G96" s="13">
        <v>37</v>
      </c>
      <c r="H96" s="18">
        <f t="shared" si="6"/>
        <v>12.371892397973685</v>
      </c>
      <c r="I96" s="13">
        <v>72</v>
      </c>
      <c r="J96" s="18">
        <f t="shared" si="7"/>
        <v>24.73393839875231</v>
      </c>
      <c r="K96" s="16">
        <f>-J96/H96</f>
        <v>-1.999204131681854</v>
      </c>
    </row>
    <row r="97" spans="1:11" ht="15">
      <c r="A97" s="22" t="s">
        <v>36</v>
      </c>
      <c r="B97" s="13">
        <v>3</v>
      </c>
      <c r="C97" s="18">
        <f t="shared" si="4"/>
        <v>0.12849016771821592</v>
      </c>
      <c r="D97" s="13">
        <v>3</v>
      </c>
      <c r="E97" s="18">
        <f t="shared" si="5"/>
        <v>0.13264780945407467</v>
      </c>
      <c r="F97" s="16">
        <v>0</v>
      </c>
      <c r="G97" s="13">
        <v>2</v>
      </c>
      <c r="H97" s="18">
        <f t="shared" si="6"/>
        <v>0.66875094043101</v>
      </c>
      <c r="I97" s="13">
        <v>3</v>
      </c>
      <c r="J97" s="18">
        <f t="shared" si="7"/>
        <v>1.0305807666146796</v>
      </c>
      <c r="K97" s="16">
        <f>-J97/H97</f>
        <v>-1.5410531848380957</v>
      </c>
    </row>
    <row r="98" spans="1:11" ht="15">
      <c r="A98" s="14" t="s">
        <v>37</v>
      </c>
      <c r="B98" s="13">
        <v>2</v>
      </c>
      <c r="C98" s="18">
        <f t="shared" si="4"/>
        <v>0.08566011181214395</v>
      </c>
      <c r="D98" s="13">
        <v>1</v>
      </c>
      <c r="E98" s="18">
        <f t="shared" si="5"/>
        <v>0.044215936484691555</v>
      </c>
      <c r="F98" s="16">
        <v>2</v>
      </c>
      <c r="G98" s="13">
        <v>0</v>
      </c>
      <c r="H98" s="18">
        <f t="shared" si="6"/>
        <v>0</v>
      </c>
      <c r="I98" s="13">
        <v>0</v>
      </c>
      <c r="J98" s="18">
        <f t="shared" si="7"/>
        <v>0</v>
      </c>
      <c r="K98" s="17">
        <v>0</v>
      </c>
    </row>
    <row r="99" spans="1:11" ht="15">
      <c r="A99" s="14" t="s">
        <v>38</v>
      </c>
      <c r="B99" s="13">
        <v>2</v>
      </c>
      <c r="C99" s="18">
        <f t="shared" si="4"/>
        <v>0.08566011181214395</v>
      </c>
      <c r="D99" s="13">
        <v>1</v>
      </c>
      <c r="E99" s="18">
        <f t="shared" si="5"/>
        <v>0.044215936484691555</v>
      </c>
      <c r="F99" s="16">
        <v>2</v>
      </c>
      <c r="G99" s="13">
        <v>0</v>
      </c>
      <c r="H99" s="18">
        <f t="shared" si="6"/>
        <v>0</v>
      </c>
      <c r="I99" s="13">
        <v>0</v>
      </c>
      <c r="J99" s="18">
        <f t="shared" si="7"/>
        <v>0</v>
      </c>
      <c r="K99" s="17">
        <v>0</v>
      </c>
    </row>
    <row r="100" spans="1:11" ht="15">
      <c r="A100" s="14" t="s">
        <v>106</v>
      </c>
      <c r="B100" s="13">
        <v>0</v>
      </c>
      <c r="C100" s="18">
        <f t="shared" si="4"/>
        <v>0</v>
      </c>
      <c r="D100" s="13">
        <v>0</v>
      </c>
      <c r="E100" s="18">
        <f t="shared" si="5"/>
        <v>0</v>
      </c>
      <c r="F100" s="24">
        <v>0</v>
      </c>
      <c r="G100" s="13">
        <v>0</v>
      </c>
      <c r="H100" s="18">
        <f t="shared" si="6"/>
        <v>0</v>
      </c>
      <c r="I100" s="13">
        <v>0</v>
      </c>
      <c r="J100" s="18">
        <f t="shared" si="7"/>
        <v>0</v>
      </c>
      <c r="K100" s="17">
        <v>0</v>
      </c>
    </row>
    <row r="101" spans="1:11" ht="15">
      <c r="A101" s="14" t="s">
        <v>107</v>
      </c>
      <c r="B101" s="13">
        <v>0</v>
      </c>
      <c r="C101" s="18">
        <f t="shared" si="4"/>
        <v>0</v>
      </c>
      <c r="D101" s="13">
        <v>0</v>
      </c>
      <c r="E101" s="18">
        <f t="shared" si="5"/>
        <v>0</v>
      </c>
      <c r="F101" s="23">
        <v>0</v>
      </c>
      <c r="G101" s="13">
        <v>0</v>
      </c>
      <c r="H101" s="18">
        <f t="shared" si="6"/>
        <v>0</v>
      </c>
      <c r="I101" s="13">
        <v>0</v>
      </c>
      <c r="J101" s="18">
        <f t="shared" si="7"/>
        <v>0</v>
      </c>
      <c r="K101" s="16">
        <v>0</v>
      </c>
    </row>
    <row r="102" spans="1:11" ht="15">
      <c r="A102" s="28" t="s">
        <v>39</v>
      </c>
      <c r="B102" s="13">
        <v>79</v>
      </c>
      <c r="C102" s="18">
        <f t="shared" si="4"/>
        <v>3.383574416579686</v>
      </c>
      <c r="D102" s="13">
        <v>299</v>
      </c>
      <c r="E102" s="18">
        <f t="shared" si="5"/>
        <v>13.220565008922776</v>
      </c>
      <c r="F102" s="23">
        <f>-E102/C102</f>
        <v>-3.9072777427744274</v>
      </c>
      <c r="G102" s="13">
        <v>74</v>
      </c>
      <c r="H102" s="18">
        <f t="shared" si="6"/>
        <v>24.74378479594737</v>
      </c>
      <c r="I102" s="13">
        <v>277</v>
      </c>
      <c r="J102" s="18">
        <f t="shared" si="7"/>
        <v>95.15695745075541</v>
      </c>
      <c r="K102" s="16">
        <f>-J102/H102</f>
        <v>-3.845691281082455</v>
      </c>
    </row>
    <row r="103" spans="1:11" ht="15">
      <c r="A103" s="14" t="s">
        <v>40</v>
      </c>
      <c r="B103" s="13">
        <v>0</v>
      </c>
      <c r="C103" s="18">
        <f t="shared" si="4"/>
        <v>0</v>
      </c>
      <c r="D103" s="13">
        <v>0</v>
      </c>
      <c r="E103" s="18">
        <f t="shared" si="5"/>
        <v>0</v>
      </c>
      <c r="F103" s="24">
        <v>0</v>
      </c>
      <c r="G103" s="13">
        <v>0</v>
      </c>
      <c r="H103" s="18">
        <f t="shared" si="6"/>
        <v>0</v>
      </c>
      <c r="I103" s="13">
        <v>0</v>
      </c>
      <c r="J103" s="18">
        <f t="shared" si="7"/>
        <v>0</v>
      </c>
      <c r="K103" s="17">
        <v>0</v>
      </c>
    </row>
    <row r="104" spans="1:11" ht="15">
      <c r="A104" s="14" t="s">
        <v>41</v>
      </c>
      <c r="B104" s="13">
        <v>3</v>
      </c>
      <c r="C104" s="18">
        <f t="shared" si="4"/>
        <v>0.12849016771821592</v>
      </c>
      <c r="D104" s="13">
        <v>9</v>
      </c>
      <c r="E104" s="18">
        <f t="shared" si="5"/>
        <v>0.397943428362224</v>
      </c>
      <c r="F104" s="23">
        <f>-E104/C104</f>
        <v>-3.0970729934365866</v>
      </c>
      <c r="G104" s="13">
        <v>0</v>
      </c>
      <c r="H104" s="18">
        <f t="shared" si="6"/>
        <v>0</v>
      </c>
      <c r="I104" s="13">
        <v>0</v>
      </c>
      <c r="J104" s="18">
        <f t="shared" si="7"/>
        <v>0</v>
      </c>
      <c r="K104" s="17">
        <v>0</v>
      </c>
    </row>
    <row r="105" spans="1:11" ht="15">
      <c r="A105" s="14" t="s">
        <v>42</v>
      </c>
      <c r="B105" s="13">
        <v>0</v>
      </c>
      <c r="C105" s="18">
        <f t="shared" si="4"/>
        <v>0</v>
      </c>
      <c r="D105" s="13">
        <v>0</v>
      </c>
      <c r="E105" s="18">
        <f t="shared" si="5"/>
        <v>0</v>
      </c>
      <c r="F105" s="24">
        <v>0</v>
      </c>
      <c r="G105" s="13">
        <v>0</v>
      </c>
      <c r="H105" s="18">
        <f t="shared" si="6"/>
        <v>0</v>
      </c>
      <c r="I105" s="13">
        <v>0</v>
      </c>
      <c r="J105" s="18">
        <f t="shared" si="7"/>
        <v>0</v>
      </c>
      <c r="K105" s="17">
        <v>0</v>
      </c>
    </row>
    <row r="106" spans="1:11" ht="15">
      <c r="A106" s="14" t="s">
        <v>108</v>
      </c>
      <c r="B106" s="13">
        <v>0</v>
      </c>
      <c r="C106" s="18">
        <f t="shared" si="4"/>
        <v>0</v>
      </c>
      <c r="D106" s="13">
        <v>0</v>
      </c>
      <c r="E106" s="18">
        <f t="shared" si="5"/>
        <v>0</v>
      </c>
      <c r="F106" s="24">
        <v>0</v>
      </c>
      <c r="G106" s="13">
        <v>0</v>
      </c>
      <c r="H106" s="18">
        <f t="shared" si="6"/>
        <v>0</v>
      </c>
      <c r="I106" s="13">
        <v>0</v>
      </c>
      <c r="J106" s="18">
        <f t="shared" si="7"/>
        <v>0</v>
      </c>
      <c r="K106" s="17">
        <v>0</v>
      </c>
    </row>
    <row r="107" spans="1:11" ht="15">
      <c r="A107" s="14" t="s">
        <v>43</v>
      </c>
      <c r="B107" s="13">
        <v>17</v>
      </c>
      <c r="C107" s="18">
        <f t="shared" si="4"/>
        <v>0.7281109504032236</v>
      </c>
      <c r="D107" s="13">
        <v>27</v>
      </c>
      <c r="E107" s="18">
        <f t="shared" si="5"/>
        <v>1.193830285086672</v>
      </c>
      <c r="F107" s="23">
        <f>-E107/C107</f>
        <v>-1.6396268788781927</v>
      </c>
      <c r="G107" s="13">
        <v>12</v>
      </c>
      <c r="H107" s="18">
        <f t="shared" si="6"/>
        <v>4.01250564258606</v>
      </c>
      <c r="I107" s="13">
        <v>22</v>
      </c>
      <c r="J107" s="18">
        <f t="shared" si="7"/>
        <v>7.55759228850765</v>
      </c>
      <c r="K107" s="16">
        <f>-J107/H107</f>
        <v>-1.8835094481354504</v>
      </c>
    </row>
    <row r="108" spans="1:11" ht="15">
      <c r="A108" s="14" t="s">
        <v>44</v>
      </c>
      <c r="B108" s="13">
        <v>0</v>
      </c>
      <c r="C108" s="18">
        <f t="shared" si="4"/>
        <v>0</v>
      </c>
      <c r="D108" s="13">
        <v>0</v>
      </c>
      <c r="E108" s="18">
        <f t="shared" si="5"/>
        <v>0</v>
      </c>
      <c r="F108" s="23">
        <v>0</v>
      </c>
      <c r="G108" s="13">
        <v>0</v>
      </c>
      <c r="H108" s="18">
        <f t="shared" si="6"/>
        <v>0</v>
      </c>
      <c r="I108" s="13">
        <v>0</v>
      </c>
      <c r="J108" s="18">
        <f t="shared" si="7"/>
        <v>0</v>
      </c>
      <c r="K108" s="17">
        <v>0</v>
      </c>
    </row>
    <row r="109" spans="1:11" ht="15">
      <c r="A109" s="14" t="s">
        <v>45</v>
      </c>
      <c r="B109" s="13">
        <v>800</v>
      </c>
      <c r="C109" s="18">
        <f t="shared" si="4"/>
        <v>34.26404472485758</v>
      </c>
      <c r="D109" s="13">
        <v>1012</v>
      </c>
      <c r="E109" s="18">
        <f t="shared" si="5"/>
        <v>44.74652772250786</v>
      </c>
      <c r="F109" s="23">
        <f>-E109/C109</f>
        <v>-1.3059324455657606</v>
      </c>
      <c r="G109" s="13">
        <v>755</v>
      </c>
      <c r="H109" s="18">
        <f t="shared" si="6"/>
        <v>252.45348001270628</v>
      </c>
      <c r="I109" s="13">
        <v>986</v>
      </c>
      <c r="J109" s="18">
        <f t="shared" si="7"/>
        <v>338.7175452940247</v>
      </c>
      <c r="K109" s="16">
        <f>-J109/H109</f>
        <v>-1.3417028169981124</v>
      </c>
    </row>
    <row r="110" spans="1:11" ht="15">
      <c r="A110" s="14" t="s">
        <v>46</v>
      </c>
      <c r="B110" s="13">
        <v>0</v>
      </c>
      <c r="C110" s="18">
        <f t="shared" si="4"/>
        <v>0</v>
      </c>
      <c r="D110" s="13">
        <v>0</v>
      </c>
      <c r="E110" s="18">
        <f t="shared" si="5"/>
        <v>0</v>
      </c>
      <c r="F110" s="24">
        <v>0</v>
      </c>
      <c r="G110" s="13">
        <v>0</v>
      </c>
      <c r="H110" s="18">
        <f t="shared" si="6"/>
        <v>0</v>
      </c>
      <c r="I110" s="13">
        <v>0</v>
      </c>
      <c r="J110" s="18">
        <f t="shared" si="7"/>
        <v>0</v>
      </c>
      <c r="K110" s="17">
        <v>0</v>
      </c>
    </row>
    <row r="111" spans="1:11" ht="15">
      <c r="A111" s="14" t="s">
        <v>47</v>
      </c>
      <c r="B111" s="13">
        <v>6</v>
      </c>
      <c r="C111" s="18">
        <f t="shared" si="4"/>
        <v>0.25698033543643184</v>
      </c>
      <c r="D111" s="13">
        <v>5</v>
      </c>
      <c r="E111" s="18">
        <f t="shared" si="5"/>
        <v>0.2210796824234578</v>
      </c>
      <c r="F111" s="16">
        <f>C111/E111</f>
        <v>1.162387844144853</v>
      </c>
      <c r="G111" s="13">
        <v>3</v>
      </c>
      <c r="H111" s="18">
        <f t="shared" si="6"/>
        <v>1.003126410646515</v>
      </c>
      <c r="I111" s="13">
        <v>4</v>
      </c>
      <c r="J111" s="18">
        <f t="shared" si="7"/>
        <v>1.3741076888195727</v>
      </c>
      <c r="K111" s="16">
        <f>-J111/H111</f>
        <v>-1.3698250531894183</v>
      </c>
    </row>
    <row r="112" spans="1:11" ht="15">
      <c r="A112" s="14" t="s">
        <v>48</v>
      </c>
      <c r="B112" s="13">
        <v>0</v>
      </c>
      <c r="C112" s="18">
        <f t="shared" si="4"/>
        <v>0</v>
      </c>
      <c r="D112" s="13">
        <v>2</v>
      </c>
      <c r="E112" s="18">
        <f t="shared" si="5"/>
        <v>0.08843187296938311</v>
      </c>
      <c r="F112" s="23">
        <v>0</v>
      </c>
      <c r="G112" s="13">
        <v>0</v>
      </c>
      <c r="H112" s="18">
        <f t="shared" si="6"/>
        <v>0</v>
      </c>
      <c r="I112" s="13">
        <v>0</v>
      </c>
      <c r="J112" s="18">
        <f t="shared" si="7"/>
        <v>0</v>
      </c>
      <c r="K112" s="17">
        <v>0</v>
      </c>
    </row>
    <row r="113" spans="1:11" ht="15">
      <c r="A113" s="14" t="s">
        <v>49</v>
      </c>
      <c r="B113" s="13">
        <v>0</v>
      </c>
      <c r="C113" s="18">
        <f t="shared" si="4"/>
        <v>0</v>
      </c>
      <c r="D113" s="13">
        <v>0</v>
      </c>
      <c r="E113" s="18">
        <f t="shared" si="5"/>
        <v>0</v>
      </c>
      <c r="F113" s="23">
        <v>0</v>
      </c>
      <c r="G113" s="13">
        <v>0</v>
      </c>
      <c r="H113" s="18">
        <f t="shared" si="6"/>
        <v>0</v>
      </c>
      <c r="I113" s="13">
        <v>0</v>
      </c>
      <c r="J113" s="18">
        <f t="shared" si="7"/>
        <v>0</v>
      </c>
      <c r="K113" s="17">
        <v>0</v>
      </c>
    </row>
    <row r="114" spans="1:11" ht="15">
      <c r="A114" s="14" t="s">
        <v>50</v>
      </c>
      <c r="B114" s="13">
        <v>2</v>
      </c>
      <c r="C114" s="18">
        <f t="shared" si="4"/>
        <v>0.08566011181214395</v>
      </c>
      <c r="D114" s="13">
        <v>5</v>
      </c>
      <c r="E114" s="18">
        <f t="shared" si="5"/>
        <v>0.2210796824234578</v>
      </c>
      <c r="F114" s="23">
        <f>-E114/C114</f>
        <v>-2.5808941611971554</v>
      </c>
      <c r="G114" s="13">
        <v>1</v>
      </c>
      <c r="H114" s="18">
        <f t="shared" si="6"/>
        <v>0.334375470215505</v>
      </c>
      <c r="I114" s="13">
        <v>1</v>
      </c>
      <c r="J114" s="18">
        <f t="shared" si="7"/>
        <v>0.34352692220489317</v>
      </c>
      <c r="K114" s="16">
        <v>0</v>
      </c>
    </row>
    <row r="115" spans="1:11" ht="15">
      <c r="A115" s="14" t="s">
        <v>51</v>
      </c>
      <c r="B115" s="13">
        <v>1</v>
      </c>
      <c r="C115" s="18">
        <f t="shared" si="4"/>
        <v>0.04283005590607197</v>
      </c>
      <c r="D115" s="13">
        <v>0</v>
      </c>
      <c r="E115" s="18">
        <f t="shared" si="5"/>
        <v>0</v>
      </c>
      <c r="F115" s="23">
        <v>1</v>
      </c>
      <c r="G115" s="13">
        <v>0</v>
      </c>
      <c r="H115" s="18">
        <f t="shared" si="6"/>
        <v>0</v>
      </c>
      <c r="I115" s="13">
        <v>0</v>
      </c>
      <c r="J115" s="18">
        <f t="shared" si="7"/>
        <v>0</v>
      </c>
      <c r="K115" s="17">
        <v>0</v>
      </c>
    </row>
    <row r="116" spans="1:11" ht="15">
      <c r="A116" s="14" t="s">
        <v>52</v>
      </c>
      <c r="B116" s="13">
        <v>1</v>
      </c>
      <c r="C116" s="18">
        <f t="shared" si="4"/>
        <v>0.04283005590607197</v>
      </c>
      <c r="D116" s="13">
        <v>1</v>
      </c>
      <c r="E116" s="18">
        <f t="shared" si="5"/>
        <v>0.044215936484691555</v>
      </c>
      <c r="F116" s="24">
        <v>0</v>
      </c>
      <c r="G116" s="13">
        <v>0</v>
      </c>
      <c r="H116" s="18">
        <f t="shared" si="6"/>
        <v>0</v>
      </c>
      <c r="I116" s="13">
        <v>0</v>
      </c>
      <c r="J116" s="18">
        <f t="shared" si="7"/>
        <v>0</v>
      </c>
      <c r="K116" s="17">
        <v>0</v>
      </c>
    </row>
    <row r="117" spans="1:11" ht="15">
      <c r="A117" s="14" t="s">
        <v>53</v>
      </c>
      <c r="B117" s="13">
        <v>3</v>
      </c>
      <c r="C117" s="18">
        <f t="shared" si="4"/>
        <v>0.12849016771821592</v>
      </c>
      <c r="D117" s="13">
        <v>5</v>
      </c>
      <c r="E117" s="18">
        <f t="shared" si="5"/>
        <v>0.2210796824234578</v>
      </c>
      <c r="F117" s="23">
        <f>-E117/C117</f>
        <v>-1.7205961074647702</v>
      </c>
      <c r="G117" s="13">
        <v>0</v>
      </c>
      <c r="H117" s="18">
        <f t="shared" si="6"/>
        <v>0</v>
      </c>
      <c r="I117" s="13">
        <v>1</v>
      </c>
      <c r="J117" s="18">
        <f t="shared" si="7"/>
        <v>0.34352692220489317</v>
      </c>
      <c r="K117" s="16">
        <v>0</v>
      </c>
    </row>
    <row r="118" spans="1:11" ht="15">
      <c r="A118" s="14" t="s">
        <v>54</v>
      </c>
      <c r="B118" s="13">
        <v>0</v>
      </c>
      <c r="C118" s="18">
        <f t="shared" si="4"/>
        <v>0</v>
      </c>
      <c r="D118" s="13">
        <v>0</v>
      </c>
      <c r="E118" s="18">
        <f t="shared" si="5"/>
        <v>0</v>
      </c>
      <c r="F118" s="24">
        <v>0</v>
      </c>
      <c r="G118" s="13">
        <v>0</v>
      </c>
      <c r="H118" s="18">
        <f t="shared" si="6"/>
        <v>0</v>
      </c>
      <c r="I118" s="13">
        <v>0</v>
      </c>
      <c r="J118" s="18">
        <f t="shared" si="7"/>
        <v>0</v>
      </c>
      <c r="K118" s="17">
        <v>0</v>
      </c>
    </row>
    <row r="119" spans="1:11" ht="15">
      <c r="A119" s="14" t="s">
        <v>109</v>
      </c>
      <c r="B119" s="13">
        <v>4</v>
      </c>
      <c r="C119" s="18">
        <f t="shared" si="4"/>
        <v>0.1713202236242879</v>
      </c>
      <c r="D119" s="13">
        <v>0</v>
      </c>
      <c r="E119" s="18">
        <f t="shared" si="5"/>
        <v>0</v>
      </c>
      <c r="F119" s="23">
        <v>4</v>
      </c>
      <c r="G119" s="13">
        <v>0</v>
      </c>
      <c r="H119" s="18">
        <f t="shared" si="6"/>
        <v>0</v>
      </c>
      <c r="I119" s="13">
        <v>0</v>
      </c>
      <c r="J119" s="18">
        <f t="shared" si="7"/>
        <v>0</v>
      </c>
      <c r="K119" s="17">
        <v>0</v>
      </c>
    </row>
    <row r="120" spans="3:8" ht="15">
      <c r="C120" s="19"/>
      <c r="E120" s="15"/>
      <c r="H120" s="19"/>
    </row>
    <row r="121" spans="3:8" ht="15">
      <c r="C121" s="19"/>
      <c r="H121" s="19"/>
    </row>
    <row r="122" ht="15">
      <c r="H122" s="19"/>
    </row>
  </sheetData>
  <sheetProtection/>
  <mergeCells count="9">
    <mergeCell ref="B3:C3"/>
    <mergeCell ref="D3:E3"/>
    <mergeCell ref="B2:E2"/>
    <mergeCell ref="A2:A4"/>
    <mergeCell ref="G2:J2"/>
    <mergeCell ref="K2:K4"/>
    <mergeCell ref="G3:H3"/>
    <mergeCell ref="I3:J3"/>
    <mergeCell ref="F2:F4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2012-07-11T10:31:12Z</cp:lastPrinted>
  <dcterms:created xsi:type="dcterms:W3CDTF">2010-12-01T10:49:57Z</dcterms:created>
  <dcterms:modified xsi:type="dcterms:W3CDTF">2012-07-11T10:46:52Z</dcterms:modified>
  <cp:category/>
  <cp:version/>
  <cp:contentType/>
  <cp:contentStatus/>
</cp:coreProperties>
</file>