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<sst xmlns="http://schemas.openxmlformats.org/spreadsheetml/2006/main" count="127" uniqueCount="120">
  <si>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</si>
  <si>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</si>
  <si>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</si>
  <si>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</si>
  <si>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</si>
  <si>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</si>
  <si>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</si>
  <si>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</si>
  <si>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</si>
  <si>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</si>
  <si>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</si>
  <si>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</si>
  <si>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</si>
  <si>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</si>
  <si>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</si>
  <si>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</si>
  <si>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</si>
  <si>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</si>
  <si>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</si>
  <si>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</si>
  <si>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</si>
  <si>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</si>
  <si>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</si>
  <si>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</si>
  <si>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</si>
  <si>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</si>
  <si>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</si>
  <si>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</si>
  <si>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</si>
  <si>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</si>
  <si>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</si>
  <si>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</si>
  <si>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</si>
  <si>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</si>
  <si>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</si>
  <si>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</si>
  <si>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</si>
  <si>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</si>
  <si>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</si>
  <si>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</si>
  <si>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</si>
  <si>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</si>
  <si>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</si>
  <si>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</si>
  <si>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</si>
  <si>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</si>
  <si>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</si>
  <si>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</si>
  <si>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</si>
  <si>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</si>
  <si>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</si>
  <si>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</si>
  <si>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</si>
  <si>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</si>
  <si>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</si>
  <si>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</si>
  <si>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</si>
  <si>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</si>
  <si>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</si>
  <si>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</si>
  <si>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</si>
  <si>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</si>
  <si>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</si>
  <si>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</si>
  <si>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</si>
  <si>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</si>
  <si>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</si>
  <si>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</si>
  <si>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</si>
  <si>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</si>
  <si>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</si>
  <si>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</si>
  <si>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</si>
  <si>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</si>
  <si>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</si>
  <si>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</si>
  <si>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</si>
  <si>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</si>
  <si>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</si>
  <si>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</si>
  <si>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</si>
  <si>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</si>
  <si>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</si>
  <si>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</si>
  <si>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</si>
  <si>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</si>
  <si>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</si>
  <si>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</si>
  <si>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</si>
  <si>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</si>
  <si>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</si>
  <si>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</si>
  <si>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</si>
  <si>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</si>
  <si>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</si>
  <si>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</si>
  <si>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</si>
  <si>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</si>
  <si>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</si>
  <si>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</si>
  <si>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</si>
  <si>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</si>
  <si>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</si>
  <si>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</si>
  <si>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</si>
  <si>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</si>
  <si>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</si>
  <si>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</si>
  <si>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</si>
  <si>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</si>
  <si>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</si>
  <si>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</si>
  <si>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</si>
  <si>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</si>
  <si>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</si>
  <si>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1-2    2014</t>
  </si>
  <si>
    <t>1  -2  2013</t>
  </si>
  <si>
    <t>1-2     2014</t>
  </si>
  <si>
    <t>1  -2   2013</t>
  </si>
  <si>
    <t>Информационный бюллетень январь - февраль 2014г. Воронежская область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</si>
</sst>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35" t="s">
        <v>119</v>
      </c>
      <c r="B1" s="35"/>
      <c r="C1" s="35"/>
      <c r="D1" s="35"/>
      <c r="E1" s="35"/>
      <c r="F1" s="35"/>
    </row>
    <row r="2" spans="1:11" ht="15" customHeight="1">
      <c r="A2" s="30"/>
      <c r="B2" s="30" t="s">
        <v>1</v>
      </c>
      <c r="C2" s="30"/>
      <c r="D2" s="30"/>
      <c r="E2" s="30"/>
      <c r="F2" s="31" t="s">
        <v>55</v>
      </c>
      <c r="G2" s="30" t="s">
        <v>2</v>
      </c>
      <c r="H2" s="30"/>
      <c r="I2" s="30"/>
      <c r="J2" s="30"/>
      <c r="K2" s="31" t="s">
        <v>55</v>
      </c>
    </row>
    <row r="3" spans="1:11" ht="15">
      <c r="A3" s="30"/>
      <c r="B3" s="34" t="s">
        <v>115</v>
      </c>
      <c r="C3" s="30"/>
      <c r="D3" s="34" t="s">
        <v>116</v>
      </c>
      <c r="E3" s="30"/>
      <c r="F3" s="32"/>
      <c r="G3" s="34" t="s">
        <v>117</v>
      </c>
      <c r="H3" s="30"/>
      <c r="I3" s="34" t="s">
        <v>118</v>
      </c>
      <c r="J3" s="30"/>
      <c r="K3" s="32"/>
    </row>
    <row r="4" spans="1:11" ht="15">
      <c r="A4" s="30"/>
      <c r="B4" s="13" t="s">
        <v>53</v>
      </c>
      <c r="C4" s="13" t="s">
        <v>54</v>
      </c>
      <c r="D4" s="13" t="s">
        <v>53</v>
      </c>
      <c r="E4" s="13" t="s">
        <v>54</v>
      </c>
      <c r="F4" s="33"/>
      <c r="G4" s="13" t="s">
        <v>53</v>
      </c>
      <c r="H4" s="13" t="s">
        <v>54</v>
      </c>
      <c r="I4" s="13" t="s">
        <v>53</v>
      </c>
      <c r="J4" s="13" t="s">
        <v>54</v>
      </c>
      <c r="K4" s="33"/>
    </row>
    <row r="5" spans="1:11" ht="15">
      <c r="A5" s="14" t="s">
        <v>0</v>
      </c>
      <c r="B5" s="13">
        <v>60973</v>
      </c>
      <c r="C5" s="28">
        <f>B5*100000/2330377</f>
        <v>2616.44360547671</v>
      </c>
      <c r="D5" s="13">
        <v>79068</v>
      </c>
      <c r="E5" s="28">
        <f aca="true" t="shared" si="0" ref="E5:E36">D5*100000/2331506</f>
        <v>3391.284431607725</v>
      </c>
      <c r="F5" s="16">
        <f>-E5/C5</f>
        <v>-1.2961427582498344</v>
      </c>
      <c r="G5" s="13">
        <v>37319</v>
      </c>
      <c r="H5" s="18">
        <f>G5*100000/310315</f>
        <v>12026.166959379985</v>
      </c>
      <c r="I5" s="13">
        <v>46834</v>
      </c>
      <c r="J5" s="18">
        <f aca="true" t="shared" si="1" ref="J5:J36">I5*100000/303260</f>
        <v>15443.513816527073</v>
      </c>
      <c r="K5" s="16">
        <f>-J5/H5</f>
        <v>-1.284159272749966</v>
      </c>
    </row>
    <row r="6" spans="1:11" ht="22.5">
      <c r="A6" s="20" t="s">
        <v>57</v>
      </c>
      <c r="B6" s="13">
        <v>1349</v>
      </c>
      <c r="C6" s="28">
        <f aca="true" t="shared" si="2" ref="C6:C69">B6*100000/2330377</f>
        <v>57.88762934066033</v>
      </c>
      <c r="D6" s="13">
        <v>1134</v>
      </c>
      <c r="E6" s="28">
        <f t="shared" si="0"/>
        <v>48.63809057321748</v>
      </c>
      <c r="F6" s="16">
        <f>C6/E6</f>
        <v>1.1901706801898202</v>
      </c>
      <c r="G6" s="13">
        <v>1044</v>
      </c>
      <c r="H6" s="18">
        <f aca="true" t="shared" si="3" ref="H6:H69">G6*100000/310315</f>
        <v>336.43233488551954</v>
      </c>
      <c r="I6" s="13">
        <v>822</v>
      </c>
      <c r="J6" s="18">
        <f t="shared" si="1"/>
        <v>271.0545406581811</v>
      </c>
      <c r="K6" s="16">
        <f>H6/J6</f>
        <v>1.2411979303817842</v>
      </c>
    </row>
    <row r="7" spans="1:11" ht="15">
      <c r="A7" s="14" t="s">
        <v>3</v>
      </c>
      <c r="B7" s="13">
        <v>52</v>
      </c>
      <c r="C7" s="28">
        <f t="shared" si="2"/>
        <v>2.231398610611073</v>
      </c>
      <c r="D7" s="13">
        <v>69</v>
      </c>
      <c r="E7" s="28">
        <f t="shared" si="0"/>
        <v>2.959460537523815</v>
      </c>
      <c r="F7" s="16">
        <f>-E7/C7</f>
        <v>-1.3262805325102185</v>
      </c>
      <c r="G7" s="13">
        <v>17</v>
      </c>
      <c r="H7" s="18">
        <f t="shared" si="3"/>
        <v>5.47830430369141</v>
      </c>
      <c r="I7" s="13">
        <v>18</v>
      </c>
      <c r="J7" s="18">
        <f t="shared" si="1"/>
        <v>5.935500890325134</v>
      </c>
      <c r="K7" s="16">
        <f>-J7/H7</f>
        <v>-1.083455858106614</v>
      </c>
    </row>
    <row r="8" spans="1:11" ht="15">
      <c r="A8" s="14" t="s">
        <v>4</v>
      </c>
      <c r="B8" s="13">
        <v>12</v>
      </c>
      <c r="C8" s="28">
        <f t="shared" si="2"/>
        <v>0.5149381409102476</v>
      </c>
      <c r="D8" s="13">
        <v>6</v>
      </c>
      <c r="E8" s="28">
        <f t="shared" si="0"/>
        <v>0.25734439456728825</v>
      </c>
      <c r="F8" s="16">
        <f>C8/E8</f>
        <v>2.000968941935146</v>
      </c>
      <c r="G8" s="13">
        <v>6</v>
      </c>
      <c r="H8" s="18">
        <f t="shared" si="3"/>
        <v>1.933519166008733</v>
      </c>
      <c r="I8" s="13">
        <v>3</v>
      </c>
      <c r="J8" s="18">
        <f t="shared" si="1"/>
        <v>0.9892501483875222</v>
      </c>
      <c r="K8" s="16">
        <f>H8/J8</f>
        <v>1.9545300742793612</v>
      </c>
    </row>
    <row r="9" spans="1:11" ht="15">
      <c r="A9" s="14" t="s">
        <v>5</v>
      </c>
      <c r="B9" s="13">
        <v>5</v>
      </c>
      <c r="C9" s="28">
        <f t="shared" si="2"/>
        <v>0.21455755871260315</v>
      </c>
      <c r="D9" s="13">
        <v>6</v>
      </c>
      <c r="E9" s="28">
        <f t="shared" si="0"/>
        <v>0.25734439456728825</v>
      </c>
      <c r="F9" s="16">
        <f>-E9/C9</f>
        <v>-1.199418916357067</v>
      </c>
      <c r="G9" s="13">
        <v>1</v>
      </c>
      <c r="H9" s="18">
        <f t="shared" si="3"/>
        <v>0.32225319433478883</v>
      </c>
      <c r="I9" s="13">
        <v>0</v>
      </c>
      <c r="J9" s="18">
        <f t="shared" si="1"/>
        <v>0</v>
      </c>
      <c r="K9" s="16">
        <v>1</v>
      </c>
    </row>
    <row r="10" spans="1:11" ht="15">
      <c r="A10" s="14" t="s">
        <v>6</v>
      </c>
      <c r="B10" s="13">
        <v>31</v>
      </c>
      <c r="C10" s="28">
        <f t="shared" si="2"/>
        <v>1.3302568640181396</v>
      </c>
      <c r="D10" s="13">
        <v>45</v>
      </c>
      <c r="E10" s="28">
        <f t="shared" si="0"/>
        <v>1.930082959254662</v>
      </c>
      <c r="F10" s="16">
        <f>-E10/C10</f>
        <v>-1.450909979464194</v>
      </c>
      <c r="G10" s="13">
        <v>10</v>
      </c>
      <c r="H10" s="18">
        <f t="shared" si="3"/>
        <v>3.2225319433478883</v>
      </c>
      <c r="I10" s="13">
        <v>5</v>
      </c>
      <c r="J10" s="18">
        <f t="shared" si="1"/>
        <v>1.648750247312537</v>
      </c>
      <c r="K10" s="16">
        <f>H10/J10</f>
        <v>1.9545300742793612</v>
      </c>
    </row>
    <row r="11" spans="1:11" ht="15">
      <c r="A11" s="14" t="s">
        <v>58</v>
      </c>
      <c r="B11" s="13">
        <v>4</v>
      </c>
      <c r="C11" s="28">
        <f t="shared" si="2"/>
        <v>0.1716460469700825</v>
      </c>
      <c r="D11" s="13">
        <v>12</v>
      </c>
      <c r="E11" s="28">
        <f t="shared" si="0"/>
        <v>0.5146887891345765</v>
      </c>
      <c r="F11" s="16">
        <f>-E11/C11</f>
        <v>-2.9985472908926676</v>
      </c>
      <c r="G11" s="13">
        <v>0</v>
      </c>
      <c r="H11" s="18">
        <f t="shared" si="3"/>
        <v>0</v>
      </c>
      <c r="I11" s="13">
        <v>10</v>
      </c>
      <c r="J11" s="18">
        <f t="shared" si="1"/>
        <v>3.297500494625074</v>
      </c>
      <c r="K11" s="16">
        <v>0</v>
      </c>
    </row>
    <row r="12" spans="1:11" ht="15">
      <c r="A12" s="14" t="s">
        <v>7</v>
      </c>
      <c r="B12" s="13">
        <v>10</v>
      </c>
      <c r="C12" s="28">
        <f t="shared" si="2"/>
        <v>0.4291151174252063</v>
      </c>
      <c r="D12" s="13">
        <v>12</v>
      </c>
      <c r="E12" s="28">
        <f t="shared" si="0"/>
        <v>0.5146887891345765</v>
      </c>
      <c r="F12" s="16">
        <f>-E12/C12</f>
        <v>-1.199418916357067</v>
      </c>
      <c r="G12" s="13">
        <v>4</v>
      </c>
      <c r="H12" s="18">
        <f t="shared" si="3"/>
        <v>1.2890127773391553</v>
      </c>
      <c r="I12" s="13">
        <v>10</v>
      </c>
      <c r="J12" s="18">
        <f t="shared" si="1"/>
        <v>3.297500494625074</v>
      </c>
      <c r="K12" s="16">
        <f>-J12/H12</f>
        <v>-2.55815966497395</v>
      </c>
    </row>
    <row r="13" spans="1:11" ht="33.75">
      <c r="A13" s="20" t="s">
        <v>59</v>
      </c>
      <c r="B13" s="13">
        <v>9</v>
      </c>
      <c r="C13" s="28">
        <f t="shared" si="2"/>
        <v>0.3862036056826857</v>
      </c>
      <c r="D13" s="13">
        <v>4</v>
      </c>
      <c r="E13" s="28">
        <f t="shared" si="0"/>
        <v>0.1715629297115255</v>
      </c>
      <c r="F13" s="16">
        <f>C13/E13</f>
        <v>2.2510900596770393</v>
      </c>
      <c r="G13" s="13">
        <v>3</v>
      </c>
      <c r="H13" s="18">
        <f t="shared" si="3"/>
        <v>0.9667595830043665</v>
      </c>
      <c r="I13" s="13">
        <v>3</v>
      </c>
      <c r="J13" s="18">
        <f t="shared" si="1"/>
        <v>0.9892501483875222</v>
      </c>
      <c r="K13" s="16">
        <v>1</v>
      </c>
    </row>
    <row r="14" spans="1:11" ht="15">
      <c r="A14" s="14" t="s">
        <v>8</v>
      </c>
      <c r="B14" s="13">
        <v>6</v>
      </c>
      <c r="C14" s="28">
        <f t="shared" si="2"/>
        <v>0.2574690704551238</v>
      </c>
      <c r="D14" s="13">
        <v>4</v>
      </c>
      <c r="E14" s="28">
        <f t="shared" si="0"/>
        <v>0.1715629297115255</v>
      </c>
      <c r="F14" s="16">
        <f>C14/E14</f>
        <v>1.5007267064513596</v>
      </c>
      <c r="G14" s="13">
        <v>2</v>
      </c>
      <c r="H14" s="18">
        <f t="shared" si="3"/>
        <v>0.6445063886695777</v>
      </c>
      <c r="I14" s="13">
        <v>3</v>
      </c>
      <c r="J14" s="18">
        <f t="shared" si="1"/>
        <v>0.9892501483875222</v>
      </c>
      <c r="K14" s="16">
        <f>-J14/H14</f>
        <v>-1.53489579898437</v>
      </c>
    </row>
    <row r="15" spans="1:11" ht="15">
      <c r="A15" s="14" t="s">
        <v>106</v>
      </c>
      <c r="B15" s="13">
        <v>3</v>
      </c>
      <c r="C15" s="28">
        <f t="shared" si="2"/>
        <v>0.1287345352275619</v>
      </c>
      <c r="D15" s="13">
        <v>0</v>
      </c>
      <c r="E15" s="28">
        <f t="shared" si="0"/>
        <v>0</v>
      </c>
      <c r="F15" s="16">
        <v>3</v>
      </c>
      <c r="G15" s="13">
        <v>1</v>
      </c>
      <c r="H15" s="18">
        <f t="shared" si="3"/>
        <v>0.32225319433478883</v>
      </c>
      <c r="I15" s="13">
        <v>0</v>
      </c>
      <c r="J15" s="18">
        <f t="shared" si="1"/>
        <v>0</v>
      </c>
      <c r="K15" s="16">
        <v>1</v>
      </c>
    </row>
    <row r="16" spans="1:11" ht="15">
      <c r="A16" s="14" t="s">
        <v>62</v>
      </c>
      <c r="B16" s="13">
        <v>0</v>
      </c>
      <c r="C16" s="28">
        <f t="shared" si="2"/>
        <v>0</v>
      </c>
      <c r="D16" s="13">
        <v>0</v>
      </c>
      <c r="E16" s="28">
        <f t="shared" si="0"/>
        <v>0</v>
      </c>
      <c r="F16" s="17">
        <v>0</v>
      </c>
      <c r="G16" s="13">
        <v>0</v>
      </c>
      <c r="H16" s="18">
        <f t="shared" si="3"/>
        <v>0</v>
      </c>
      <c r="I16" s="13">
        <v>0</v>
      </c>
      <c r="J16" s="18">
        <f t="shared" si="1"/>
        <v>0</v>
      </c>
      <c r="K16" s="17">
        <v>0</v>
      </c>
    </row>
    <row r="17" spans="1:11" ht="15">
      <c r="A17" s="14" t="s">
        <v>60</v>
      </c>
      <c r="B17" s="13">
        <v>1</v>
      </c>
      <c r="C17" s="28">
        <f t="shared" si="2"/>
        <v>0.04291151174252063</v>
      </c>
      <c r="D17" s="13">
        <v>8</v>
      </c>
      <c r="E17" s="28">
        <f t="shared" si="0"/>
        <v>0.343125859423051</v>
      </c>
      <c r="F17" s="16">
        <f>-E17/C17</f>
        <v>-7.996126109047114</v>
      </c>
      <c r="G17" s="13">
        <v>1</v>
      </c>
      <c r="H17" s="18">
        <f t="shared" si="3"/>
        <v>0.32225319433478883</v>
      </c>
      <c r="I17" s="13">
        <v>7</v>
      </c>
      <c r="J17" s="18">
        <f t="shared" si="1"/>
        <v>2.308250346237552</v>
      </c>
      <c r="K17" s="16">
        <f>-J17/H17</f>
        <v>-7.16284706192706</v>
      </c>
    </row>
    <row r="18" spans="1:11" ht="15">
      <c r="A18" s="14" t="s">
        <v>61</v>
      </c>
      <c r="B18" s="13">
        <v>0</v>
      </c>
      <c r="C18" s="28">
        <f t="shared" si="2"/>
        <v>0</v>
      </c>
      <c r="D18" s="13">
        <v>0</v>
      </c>
      <c r="E18" s="28">
        <f t="shared" si="0"/>
        <v>0</v>
      </c>
      <c r="F18" s="17">
        <v>0</v>
      </c>
      <c r="G18" s="13">
        <v>0</v>
      </c>
      <c r="H18" s="18">
        <f t="shared" si="3"/>
        <v>0</v>
      </c>
      <c r="I18" s="13">
        <v>0</v>
      </c>
      <c r="J18" s="18">
        <f t="shared" si="1"/>
        <v>0</v>
      </c>
      <c r="K18" s="17">
        <v>0</v>
      </c>
    </row>
    <row r="19" spans="1:11" ht="22.5">
      <c r="A19" s="20" t="s">
        <v>63</v>
      </c>
      <c r="B19" s="13">
        <v>1287</v>
      </c>
      <c r="C19" s="28">
        <f t="shared" si="2"/>
        <v>55.227115612624054</v>
      </c>
      <c r="D19" s="13">
        <v>1053</v>
      </c>
      <c r="E19" s="28">
        <f t="shared" si="0"/>
        <v>45.16394124655909</v>
      </c>
      <c r="F19" s="16">
        <f>C19/E19</f>
        <v>1.2228143534048115</v>
      </c>
      <c r="G19" s="13">
        <v>1023</v>
      </c>
      <c r="H19" s="18">
        <f t="shared" si="3"/>
        <v>329.66501780448897</v>
      </c>
      <c r="I19" s="13">
        <v>794</v>
      </c>
      <c r="J19" s="18">
        <f t="shared" si="1"/>
        <v>261.8215392732309</v>
      </c>
      <c r="K19" s="16">
        <f>H19/J19</f>
        <v>1.2591210742996137</v>
      </c>
    </row>
    <row r="20" spans="1:11" ht="22.5">
      <c r="A20" s="20" t="s">
        <v>64</v>
      </c>
      <c r="B20" s="13">
        <v>569</v>
      </c>
      <c r="C20" s="28">
        <f t="shared" si="2"/>
        <v>24.416650181494237</v>
      </c>
      <c r="D20" s="13">
        <v>429</v>
      </c>
      <c r="E20" s="28">
        <f t="shared" si="0"/>
        <v>18.40012421156111</v>
      </c>
      <c r="F20" s="16">
        <f>C20/E20</f>
        <v>1.3269828997215596</v>
      </c>
      <c r="G20" s="13">
        <v>488</v>
      </c>
      <c r="H20" s="18">
        <f t="shared" si="3"/>
        <v>157.25955883537696</v>
      </c>
      <c r="I20" s="13">
        <v>375</v>
      </c>
      <c r="J20" s="18">
        <f t="shared" si="1"/>
        <v>123.65626854844028</v>
      </c>
      <c r="K20" s="16">
        <f>H20/J20</f>
        <v>1.2717475683311046</v>
      </c>
    </row>
    <row r="21" spans="1:11" ht="22.5">
      <c r="A21" s="26" t="s">
        <v>65</v>
      </c>
      <c r="B21" s="27">
        <v>276</v>
      </c>
      <c r="C21" s="28">
        <f t="shared" si="2"/>
        <v>11.843577240935694</v>
      </c>
      <c r="D21" s="27">
        <v>141</v>
      </c>
      <c r="E21" s="28">
        <f t="shared" si="0"/>
        <v>6.047593272331274</v>
      </c>
      <c r="F21" s="16">
        <f>C21/E21</f>
        <v>1.9583951346599304</v>
      </c>
      <c r="G21" s="27">
        <v>226</v>
      </c>
      <c r="H21" s="18">
        <f t="shared" si="3"/>
        <v>72.82922191966227</v>
      </c>
      <c r="I21" s="27">
        <v>116</v>
      </c>
      <c r="J21" s="18">
        <f t="shared" si="1"/>
        <v>38.251005737650864</v>
      </c>
      <c r="K21" s="16">
        <f>H21/J21</f>
        <v>1.9039818827031707</v>
      </c>
    </row>
    <row r="22" spans="1:11" ht="33.75">
      <c r="A22" s="26" t="s">
        <v>66</v>
      </c>
      <c r="B22" s="27">
        <v>160</v>
      </c>
      <c r="C22" s="28">
        <f t="shared" si="2"/>
        <v>6.865841878803301</v>
      </c>
      <c r="D22" s="27">
        <v>72</v>
      </c>
      <c r="E22" s="28">
        <f t="shared" si="0"/>
        <v>3.088132734807459</v>
      </c>
      <c r="F22" s="16">
        <f>C22/E22</f>
        <v>2.2232988243723844</v>
      </c>
      <c r="G22" s="27">
        <v>146</v>
      </c>
      <c r="H22" s="18">
        <f t="shared" si="3"/>
        <v>47.04896637287917</v>
      </c>
      <c r="I22" s="27">
        <v>70</v>
      </c>
      <c r="J22" s="18">
        <f t="shared" si="1"/>
        <v>23.08250346237552</v>
      </c>
      <c r="K22" s="16">
        <f>H22/J22</f>
        <v>2.0382956488913337</v>
      </c>
    </row>
    <row r="23" spans="1:11" ht="45">
      <c r="A23" s="20" t="s">
        <v>67</v>
      </c>
      <c r="B23" s="13">
        <v>0</v>
      </c>
      <c r="C23" s="28">
        <f t="shared" si="2"/>
        <v>0</v>
      </c>
      <c r="D23" s="13">
        <v>0</v>
      </c>
      <c r="E23" s="28">
        <f t="shared" si="0"/>
        <v>0</v>
      </c>
      <c r="F23" s="17">
        <v>0</v>
      </c>
      <c r="G23" s="13">
        <v>0</v>
      </c>
      <c r="H23" s="18">
        <f t="shared" si="3"/>
        <v>0</v>
      </c>
      <c r="I23" s="13">
        <v>0</v>
      </c>
      <c r="J23" s="18">
        <f t="shared" si="1"/>
        <v>0</v>
      </c>
      <c r="K23" s="17">
        <v>0</v>
      </c>
    </row>
    <row r="24" spans="1:11" ht="33.75">
      <c r="A24" s="20" t="s">
        <v>68</v>
      </c>
      <c r="B24" s="13">
        <v>1</v>
      </c>
      <c r="C24" s="28">
        <f t="shared" si="2"/>
        <v>0.04291151174252063</v>
      </c>
      <c r="D24" s="13">
        <v>1</v>
      </c>
      <c r="E24" s="28">
        <f t="shared" si="0"/>
        <v>0.04289073242788138</v>
      </c>
      <c r="F24" s="16">
        <v>0</v>
      </c>
      <c r="G24" s="13">
        <v>1</v>
      </c>
      <c r="H24" s="18">
        <f t="shared" si="3"/>
        <v>0.32225319433478883</v>
      </c>
      <c r="I24" s="13">
        <v>1</v>
      </c>
      <c r="J24" s="18">
        <f t="shared" si="1"/>
        <v>0.3297500494625074</v>
      </c>
      <c r="K24" s="16">
        <v>0</v>
      </c>
    </row>
    <row r="25" spans="1:11" ht="22.5">
      <c r="A25" s="20" t="s">
        <v>69</v>
      </c>
      <c r="B25" s="13">
        <v>12</v>
      </c>
      <c r="C25" s="28">
        <f t="shared" si="2"/>
        <v>0.5149381409102476</v>
      </c>
      <c r="D25" s="13">
        <v>4</v>
      </c>
      <c r="E25" s="28">
        <f t="shared" si="0"/>
        <v>0.1715629297115255</v>
      </c>
      <c r="F25" s="16">
        <f>C25/E25</f>
        <v>3.0014534129027193</v>
      </c>
      <c r="G25" s="13">
        <v>7</v>
      </c>
      <c r="H25" s="18">
        <f t="shared" si="3"/>
        <v>2.255772360343522</v>
      </c>
      <c r="I25" s="13">
        <v>3</v>
      </c>
      <c r="J25" s="18">
        <f t="shared" si="1"/>
        <v>0.9892501483875222</v>
      </c>
      <c r="K25" s="16">
        <f>H25/J25</f>
        <v>2.280285086659255</v>
      </c>
    </row>
    <row r="26" spans="1:11" ht="22.5">
      <c r="A26" s="20" t="s">
        <v>70</v>
      </c>
      <c r="B26" s="13">
        <v>293</v>
      </c>
      <c r="C26" s="28">
        <f t="shared" si="2"/>
        <v>12.573072940558545</v>
      </c>
      <c r="D26" s="13">
        <v>288</v>
      </c>
      <c r="E26" s="28">
        <f t="shared" si="0"/>
        <v>12.352530939229837</v>
      </c>
      <c r="F26" s="16">
        <f>C26/E26</f>
        <v>1.0178539930329824</v>
      </c>
      <c r="G26" s="13">
        <v>262</v>
      </c>
      <c r="H26" s="18">
        <f t="shared" si="3"/>
        <v>84.43033691571468</v>
      </c>
      <c r="I26" s="13">
        <v>259</v>
      </c>
      <c r="J26" s="18">
        <f t="shared" si="1"/>
        <v>85.40526281078942</v>
      </c>
      <c r="K26" s="16">
        <f>-J26/H26</f>
        <v>-1.0115471041652717</v>
      </c>
    </row>
    <row r="27" spans="1:11" ht="33.75">
      <c r="A27" s="20" t="s">
        <v>71</v>
      </c>
      <c r="B27" s="13">
        <v>218</v>
      </c>
      <c r="C27" s="28">
        <f t="shared" si="2"/>
        <v>9.354709559869498</v>
      </c>
      <c r="D27" s="13">
        <v>209</v>
      </c>
      <c r="E27" s="28">
        <f t="shared" si="0"/>
        <v>8.964163077427209</v>
      </c>
      <c r="F27" s="16">
        <f>C27/E27</f>
        <v>1.0435675343106743</v>
      </c>
      <c r="G27" s="13">
        <v>200</v>
      </c>
      <c r="H27" s="18">
        <f t="shared" si="3"/>
        <v>64.45063886695777</v>
      </c>
      <c r="I27" s="13">
        <v>185</v>
      </c>
      <c r="J27" s="18">
        <f t="shared" si="1"/>
        <v>61.00375915056387</v>
      </c>
      <c r="K27" s="16">
        <f>H27/J27</f>
        <v>1.0565027428537088</v>
      </c>
    </row>
    <row r="28" spans="1:11" ht="33.75">
      <c r="A28" s="20" t="s">
        <v>72</v>
      </c>
      <c r="B28" s="13">
        <v>67</v>
      </c>
      <c r="C28" s="28">
        <f t="shared" si="2"/>
        <v>2.875071286748882</v>
      </c>
      <c r="D28" s="13">
        <v>71</v>
      </c>
      <c r="E28" s="28">
        <f t="shared" si="0"/>
        <v>3.045242002379578</v>
      </c>
      <c r="F28" s="16">
        <f>-E28/C28</f>
        <v>-1.059188346534226</v>
      </c>
      <c r="G28" s="13">
        <v>58</v>
      </c>
      <c r="H28" s="18">
        <f t="shared" si="3"/>
        <v>18.690685271417752</v>
      </c>
      <c r="I28" s="13">
        <v>67</v>
      </c>
      <c r="J28" s="18">
        <f t="shared" si="1"/>
        <v>22.093253313987997</v>
      </c>
      <c r="K28" s="16">
        <f>-J28/H28</f>
        <v>-1.1820461900224457</v>
      </c>
    </row>
    <row r="29" spans="1:11" ht="22.5">
      <c r="A29" s="20" t="s">
        <v>73</v>
      </c>
      <c r="B29" s="13">
        <v>718</v>
      </c>
      <c r="C29" s="28">
        <f t="shared" si="2"/>
        <v>30.810465431129813</v>
      </c>
      <c r="D29" s="13">
        <v>624</v>
      </c>
      <c r="E29" s="28">
        <f t="shared" si="0"/>
        <v>26.76381703499798</v>
      </c>
      <c r="F29" s="16">
        <f>C29/E29</f>
        <v>1.1511984778120472</v>
      </c>
      <c r="G29" s="13">
        <v>535</v>
      </c>
      <c r="H29" s="18">
        <f t="shared" si="3"/>
        <v>172.40545896911203</v>
      </c>
      <c r="I29" s="13">
        <v>419</v>
      </c>
      <c r="J29" s="18">
        <f t="shared" si="1"/>
        <v>138.16527072479062</v>
      </c>
      <c r="K29" s="16">
        <f>H29/J29</f>
        <v>1.2478205128155826</v>
      </c>
    </row>
    <row r="30" spans="1:11" ht="15">
      <c r="A30" s="14" t="s">
        <v>74</v>
      </c>
      <c r="B30" s="13">
        <v>0</v>
      </c>
      <c r="C30" s="28">
        <f t="shared" si="2"/>
        <v>0</v>
      </c>
      <c r="D30" s="13">
        <v>0</v>
      </c>
      <c r="E30" s="28">
        <f t="shared" si="0"/>
        <v>0</v>
      </c>
      <c r="F30" s="16">
        <v>0</v>
      </c>
      <c r="G30" s="13">
        <v>0</v>
      </c>
      <c r="H30" s="18">
        <f t="shared" si="3"/>
        <v>0</v>
      </c>
      <c r="I30" s="13">
        <v>0</v>
      </c>
      <c r="J30" s="18">
        <f t="shared" si="1"/>
        <v>0</v>
      </c>
      <c r="K30" s="16">
        <v>0</v>
      </c>
    </row>
    <row r="31" spans="1:11" ht="15">
      <c r="A31" s="14" t="s">
        <v>75</v>
      </c>
      <c r="B31" s="13">
        <v>11</v>
      </c>
      <c r="C31" s="28">
        <f t="shared" si="2"/>
        <v>0.4720266291677269</v>
      </c>
      <c r="D31" s="13">
        <v>0</v>
      </c>
      <c r="E31" s="28">
        <f t="shared" si="0"/>
        <v>0</v>
      </c>
      <c r="F31" s="16">
        <v>11</v>
      </c>
      <c r="G31" s="13">
        <v>11</v>
      </c>
      <c r="H31" s="18">
        <f t="shared" si="3"/>
        <v>3.5447851376826773</v>
      </c>
      <c r="I31" s="13">
        <v>0</v>
      </c>
      <c r="J31" s="18">
        <f t="shared" si="1"/>
        <v>0</v>
      </c>
      <c r="K31" s="16">
        <v>11</v>
      </c>
    </row>
    <row r="32" spans="1:11" ht="15">
      <c r="A32" s="14" t="s">
        <v>76</v>
      </c>
      <c r="B32" s="13">
        <v>6</v>
      </c>
      <c r="C32" s="28">
        <f t="shared" si="2"/>
        <v>0.2574690704551238</v>
      </c>
      <c r="D32" s="13">
        <v>0</v>
      </c>
      <c r="E32" s="28">
        <f t="shared" si="0"/>
        <v>0</v>
      </c>
      <c r="F32" s="16">
        <v>6</v>
      </c>
      <c r="G32" s="13">
        <v>6</v>
      </c>
      <c r="H32" s="18">
        <f t="shared" si="3"/>
        <v>1.933519166008733</v>
      </c>
      <c r="I32" s="13">
        <v>0</v>
      </c>
      <c r="J32" s="18">
        <f t="shared" si="1"/>
        <v>0</v>
      </c>
      <c r="K32" s="17">
        <v>6</v>
      </c>
    </row>
    <row r="33" spans="1:11" ht="15">
      <c r="A33" s="14" t="s">
        <v>9</v>
      </c>
      <c r="B33" s="13">
        <v>172</v>
      </c>
      <c r="C33" s="28">
        <f t="shared" si="2"/>
        <v>7.380780019713549</v>
      </c>
      <c r="D33" s="13">
        <v>224</v>
      </c>
      <c r="E33" s="28">
        <f t="shared" si="0"/>
        <v>9.607524063845428</v>
      </c>
      <c r="F33" s="16">
        <f>-E33/C33</f>
        <v>-1.3016949479844138</v>
      </c>
      <c r="G33" s="13">
        <v>10</v>
      </c>
      <c r="H33" s="18">
        <f t="shared" si="3"/>
        <v>3.2225319433478883</v>
      </c>
      <c r="I33" s="13">
        <v>16</v>
      </c>
      <c r="J33" s="18">
        <f t="shared" si="1"/>
        <v>5.276000791400119</v>
      </c>
      <c r="K33" s="16">
        <f>-J33/H33</f>
        <v>-1.6372221855833278</v>
      </c>
    </row>
    <row r="34" spans="1:11" ht="15">
      <c r="A34" s="14" t="s">
        <v>77</v>
      </c>
      <c r="B34" s="13">
        <v>44</v>
      </c>
      <c r="C34" s="28">
        <f t="shared" si="2"/>
        <v>1.8881065166709077</v>
      </c>
      <c r="D34" s="13">
        <v>60</v>
      </c>
      <c r="E34" s="28">
        <f t="shared" si="0"/>
        <v>2.573443945672883</v>
      </c>
      <c r="F34" s="16">
        <f>-E34/C34</f>
        <v>-1.362976041314849</v>
      </c>
      <c r="G34" s="13">
        <v>10</v>
      </c>
      <c r="H34" s="18">
        <f t="shared" si="3"/>
        <v>3.2225319433478883</v>
      </c>
      <c r="I34" s="13">
        <v>14</v>
      </c>
      <c r="J34" s="18">
        <f t="shared" si="1"/>
        <v>4.616500692475104</v>
      </c>
      <c r="K34" s="16">
        <f>-J34/H34</f>
        <v>-1.432569412385412</v>
      </c>
    </row>
    <row r="35" spans="1:11" ht="15">
      <c r="A35" s="14" t="s">
        <v>78</v>
      </c>
      <c r="B35" s="13">
        <v>21</v>
      </c>
      <c r="C35" s="28">
        <f t="shared" si="2"/>
        <v>0.9011417465929332</v>
      </c>
      <c r="D35" s="13">
        <v>39</v>
      </c>
      <c r="E35" s="28">
        <f t="shared" si="0"/>
        <v>1.6727385646873738</v>
      </c>
      <c r="F35" s="16">
        <f>-E35/C35</f>
        <v>-1.8562435610287944</v>
      </c>
      <c r="G35" s="13">
        <v>10</v>
      </c>
      <c r="H35" s="18">
        <f t="shared" si="3"/>
        <v>3.2225319433478883</v>
      </c>
      <c r="I35" s="13">
        <v>14</v>
      </c>
      <c r="J35" s="18">
        <f t="shared" si="1"/>
        <v>4.616500692475104</v>
      </c>
      <c r="K35" s="16">
        <f>-J35/H35</f>
        <v>-1.432569412385412</v>
      </c>
    </row>
    <row r="36" spans="1:11" ht="15">
      <c r="A36" s="14" t="s">
        <v>79</v>
      </c>
      <c r="B36" s="13">
        <v>4</v>
      </c>
      <c r="C36" s="28">
        <f t="shared" si="2"/>
        <v>0.1716460469700825</v>
      </c>
      <c r="D36" s="13">
        <v>6</v>
      </c>
      <c r="E36" s="28">
        <f t="shared" si="0"/>
        <v>0.25734439456728825</v>
      </c>
      <c r="F36" s="16">
        <f>-E36/C36</f>
        <v>-1.4992736454463338</v>
      </c>
      <c r="G36" s="13">
        <v>0</v>
      </c>
      <c r="H36" s="18">
        <f t="shared" si="3"/>
        <v>0</v>
      </c>
      <c r="I36" s="13">
        <v>0</v>
      </c>
      <c r="J36" s="18">
        <f t="shared" si="1"/>
        <v>0</v>
      </c>
      <c r="K36" s="17">
        <v>0</v>
      </c>
    </row>
    <row r="37" spans="1:11" ht="15">
      <c r="A37" s="14" t="s">
        <v>80</v>
      </c>
      <c r="B37" s="13">
        <v>10</v>
      </c>
      <c r="C37" s="28">
        <f t="shared" si="2"/>
        <v>0.4291151174252063</v>
      </c>
      <c r="D37" s="13">
        <v>14</v>
      </c>
      <c r="E37" s="28">
        <f aca="true" t="shared" si="4" ref="E37:E68">D37*100000/2331506</f>
        <v>0.6004702539903393</v>
      </c>
      <c r="F37" s="16">
        <f>-E37/C37</f>
        <v>-1.3993220690832449</v>
      </c>
      <c r="G37" s="13">
        <v>0</v>
      </c>
      <c r="H37" s="18">
        <f t="shared" si="3"/>
        <v>0</v>
      </c>
      <c r="I37" s="13">
        <v>0</v>
      </c>
      <c r="J37" s="18">
        <f aca="true" t="shared" si="5" ref="J37:J68">I37*100000/303260</f>
        <v>0</v>
      </c>
      <c r="K37" s="17">
        <v>0</v>
      </c>
    </row>
    <row r="38" spans="1:11" ht="22.5">
      <c r="A38" s="20" t="s">
        <v>81</v>
      </c>
      <c r="B38" s="13">
        <v>2</v>
      </c>
      <c r="C38" s="28">
        <f t="shared" si="2"/>
        <v>0.08582302348504126</v>
      </c>
      <c r="D38" s="13">
        <v>1</v>
      </c>
      <c r="E38" s="28">
        <f t="shared" si="4"/>
        <v>0.04289073242788138</v>
      </c>
      <c r="F38" s="16">
        <f>C38/E38</f>
        <v>2.000968941935146</v>
      </c>
      <c r="G38" s="13">
        <v>0</v>
      </c>
      <c r="H38" s="18">
        <f t="shared" si="3"/>
        <v>0</v>
      </c>
      <c r="I38" s="13">
        <v>0</v>
      </c>
      <c r="J38" s="18">
        <f t="shared" si="5"/>
        <v>0</v>
      </c>
      <c r="K38" s="17">
        <v>0</v>
      </c>
    </row>
    <row r="39" spans="1:11" ht="22.5">
      <c r="A39" s="26" t="s">
        <v>82</v>
      </c>
      <c r="B39" s="13">
        <v>42</v>
      </c>
      <c r="C39" s="28">
        <f t="shared" si="2"/>
        <v>1.8022834931858664</v>
      </c>
      <c r="D39" s="13">
        <v>54</v>
      </c>
      <c r="E39" s="28">
        <f t="shared" si="4"/>
        <v>2.3160995511055944</v>
      </c>
      <c r="F39" s="16">
        <f>-E39/C39</f>
        <v>-1.2850916960968577</v>
      </c>
      <c r="G39" s="13">
        <v>0</v>
      </c>
      <c r="H39" s="18">
        <f t="shared" si="3"/>
        <v>0</v>
      </c>
      <c r="I39" s="13">
        <v>2</v>
      </c>
      <c r="J39" s="18">
        <f t="shared" si="5"/>
        <v>0.6595000989250148</v>
      </c>
      <c r="K39" s="16">
        <v>0</v>
      </c>
    </row>
    <row r="40" spans="1:11" ht="22.5">
      <c r="A40" s="20" t="s">
        <v>83</v>
      </c>
      <c r="B40" s="13">
        <v>11</v>
      </c>
      <c r="C40" s="28">
        <f t="shared" si="2"/>
        <v>0.4720266291677269</v>
      </c>
      <c r="D40" s="13">
        <v>11</v>
      </c>
      <c r="E40" s="28">
        <f t="shared" si="4"/>
        <v>0.47179805670669517</v>
      </c>
      <c r="F40" s="16">
        <v>1</v>
      </c>
      <c r="G40" s="13">
        <v>0</v>
      </c>
      <c r="H40" s="18">
        <f t="shared" si="3"/>
        <v>0</v>
      </c>
      <c r="I40" s="13">
        <v>1</v>
      </c>
      <c r="J40" s="18">
        <f t="shared" si="5"/>
        <v>0.3297500494625074</v>
      </c>
      <c r="K40" s="16">
        <v>0</v>
      </c>
    </row>
    <row r="41" spans="1:11" ht="22.5">
      <c r="A41" s="20" t="s">
        <v>84</v>
      </c>
      <c r="B41" s="13">
        <v>31</v>
      </c>
      <c r="C41" s="28">
        <f t="shared" si="2"/>
        <v>1.3302568640181396</v>
      </c>
      <c r="D41" s="13">
        <v>43</v>
      </c>
      <c r="E41" s="28">
        <f t="shared" si="4"/>
        <v>1.8443014943988993</v>
      </c>
      <c r="F41" s="16">
        <f>-E41/C41</f>
        <v>-1.3864250914880076</v>
      </c>
      <c r="G41" s="13">
        <v>0</v>
      </c>
      <c r="H41" s="18">
        <f t="shared" si="3"/>
        <v>0</v>
      </c>
      <c r="I41" s="13">
        <v>1</v>
      </c>
      <c r="J41" s="18">
        <f t="shared" si="5"/>
        <v>0.3297500494625074</v>
      </c>
      <c r="K41" s="16">
        <v>0</v>
      </c>
    </row>
    <row r="42" spans="1:11" ht="22.5">
      <c r="A42" s="20" t="s">
        <v>85</v>
      </c>
      <c r="B42" s="13">
        <v>0</v>
      </c>
      <c r="C42" s="28">
        <f t="shared" si="2"/>
        <v>0</v>
      </c>
      <c r="D42" s="13">
        <v>0</v>
      </c>
      <c r="E42" s="28">
        <f t="shared" si="4"/>
        <v>0</v>
      </c>
      <c r="F42" s="16">
        <v>0</v>
      </c>
      <c r="G42" s="13">
        <v>0</v>
      </c>
      <c r="H42" s="18">
        <f t="shared" si="3"/>
        <v>0</v>
      </c>
      <c r="I42" s="13">
        <v>0</v>
      </c>
      <c r="J42" s="18">
        <f t="shared" si="5"/>
        <v>0</v>
      </c>
      <c r="K42" s="17">
        <v>0</v>
      </c>
    </row>
    <row r="43" spans="1:11" ht="15">
      <c r="A43" s="14" t="s">
        <v>86</v>
      </c>
      <c r="B43" s="13">
        <v>86</v>
      </c>
      <c r="C43" s="28">
        <f t="shared" si="2"/>
        <v>3.6903900098567743</v>
      </c>
      <c r="D43" s="13">
        <v>110</v>
      </c>
      <c r="E43" s="28">
        <f t="shared" si="4"/>
        <v>4.7179805670669515</v>
      </c>
      <c r="F43" s="16">
        <f>-E43/C43</f>
        <v>-1.278450395341835</v>
      </c>
      <c r="G43" s="13">
        <v>0</v>
      </c>
      <c r="H43" s="18">
        <f t="shared" si="3"/>
        <v>0</v>
      </c>
      <c r="I43" s="13">
        <v>0</v>
      </c>
      <c r="J43" s="18">
        <f t="shared" si="5"/>
        <v>0</v>
      </c>
      <c r="K43" s="17">
        <v>0</v>
      </c>
    </row>
    <row r="44" spans="1:11" ht="15">
      <c r="A44" s="14" t="s">
        <v>87</v>
      </c>
      <c r="B44" s="13">
        <v>0</v>
      </c>
      <c r="C44" s="28">
        <f t="shared" si="2"/>
        <v>0</v>
      </c>
      <c r="D44" s="13">
        <v>0</v>
      </c>
      <c r="E44" s="28">
        <f t="shared" si="4"/>
        <v>0</v>
      </c>
      <c r="F44" s="17">
        <v>0</v>
      </c>
      <c r="G44" s="13">
        <v>0</v>
      </c>
      <c r="H44" s="18">
        <f t="shared" si="3"/>
        <v>0</v>
      </c>
      <c r="I44" s="13">
        <v>0</v>
      </c>
      <c r="J44" s="18">
        <f t="shared" si="5"/>
        <v>0</v>
      </c>
      <c r="K44" s="17">
        <v>0</v>
      </c>
    </row>
    <row r="45" spans="1:11" ht="15">
      <c r="A45" s="14" t="s">
        <v>10</v>
      </c>
      <c r="B45" s="13">
        <v>0</v>
      </c>
      <c r="C45" s="28">
        <f t="shared" si="2"/>
        <v>0</v>
      </c>
      <c r="D45" s="13">
        <v>0</v>
      </c>
      <c r="E45" s="28">
        <f t="shared" si="4"/>
        <v>0</v>
      </c>
      <c r="F45" s="17">
        <v>0</v>
      </c>
      <c r="G45" s="13">
        <v>0</v>
      </c>
      <c r="H45" s="18">
        <f t="shared" si="3"/>
        <v>0</v>
      </c>
      <c r="I45" s="13">
        <v>0</v>
      </c>
      <c r="J45" s="18">
        <f t="shared" si="5"/>
        <v>0</v>
      </c>
      <c r="K45" s="17">
        <v>0</v>
      </c>
    </row>
    <row r="46" spans="1:11" ht="15">
      <c r="A46" s="14" t="s">
        <v>11</v>
      </c>
      <c r="B46" s="13">
        <v>15</v>
      </c>
      <c r="C46" s="28">
        <f t="shared" si="2"/>
        <v>0.6436726761378094</v>
      </c>
      <c r="D46" s="13">
        <v>14</v>
      </c>
      <c r="E46" s="28">
        <f t="shared" si="4"/>
        <v>0.6004702539903393</v>
      </c>
      <c r="F46" s="16">
        <f>C46/E46</f>
        <v>1.071947647465257</v>
      </c>
      <c r="G46" s="13">
        <v>15</v>
      </c>
      <c r="H46" s="18">
        <f t="shared" si="3"/>
        <v>4.833797915021833</v>
      </c>
      <c r="I46" s="13">
        <v>13</v>
      </c>
      <c r="J46" s="18">
        <f t="shared" si="5"/>
        <v>4.286750643012597</v>
      </c>
      <c r="K46" s="16">
        <f>H46/J46</f>
        <v>1.1276135043919393</v>
      </c>
    </row>
    <row r="47" spans="1:11" ht="22.5">
      <c r="A47" s="20" t="s">
        <v>107</v>
      </c>
      <c r="B47" s="13">
        <v>2</v>
      </c>
      <c r="C47" s="28">
        <f t="shared" si="2"/>
        <v>0.08582302348504126</v>
      </c>
      <c r="D47" s="13">
        <v>1</v>
      </c>
      <c r="E47" s="28">
        <f t="shared" si="4"/>
        <v>0.04289073242788138</v>
      </c>
      <c r="F47" s="16">
        <f>C47/E47</f>
        <v>2.000968941935146</v>
      </c>
      <c r="G47" s="13">
        <v>2</v>
      </c>
      <c r="H47" s="18">
        <f t="shared" si="3"/>
        <v>0.6445063886695777</v>
      </c>
      <c r="I47" s="13">
        <v>0</v>
      </c>
      <c r="J47" s="18">
        <f t="shared" si="5"/>
        <v>0</v>
      </c>
      <c r="K47" s="16">
        <v>2</v>
      </c>
    </row>
    <row r="48" spans="1:11" ht="15">
      <c r="A48" s="14" t="s">
        <v>12</v>
      </c>
      <c r="B48" s="13">
        <v>112</v>
      </c>
      <c r="C48" s="28">
        <f t="shared" si="2"/>
        <v>4.8060893151623105</v>
      </c>
      <c r="D48" s="13">
        <v>86</v>
      </c>
      <c r="E48" s="28">
        <f t="shared" si="4"/>
        <v>3.6886029887977987</v>
      </c>
      <c r="F48" s="16">
        <f>C48/E48</f>
        <v>1.3029565203298625</v>
      </c>
      <c r="G48" s="13">
        <v>110</v>
      </c>
      <c r="H48" s="18">
        <f t="shared" si="3"/>
        <v>35.447851376826776</v>
      </c>
      <c r="I48" s="13">
        <v>84</v>
      </c>
      <c r="J48" s="18">
        <f t="shared" si="5"/>
        <v>27.699004154850623</v>
      </c>
      <c r="K48" s="16">
        <f>H48/J48</f>
        <v>1.279751834349582</v>
      </c>
    </row>
    <row r="49" spans="1:11" ht="15">
      <c r="A49" s="14" t="s">
        <v>13</v>
      </c>
      <c r="B49" s="13">
        <v>3191</v>
      </c>
      <c r="C49" s="28">
        <f t="shared" si="2"/>
        <v>136.93063397038333</v>
      </c>
      <c r="D49" s="13">
        <v>4069</v>
      </c>
      <c r="E49" s="28">
        <f t="shared" si="4"/>
        <v>174.52239024904932</v>
      </c>
      <c r="F49" s="16">
        <f>-E49/C49</f>
        <v>-1.2745313827057625</v>
      </c>
      <c r="G49" s="13">
        <v>2688</v>
      </c>
      <c r="H49" s="18">
        <f t="shared" si="3"/>
        <v>866.2165863719124</v>
      </c>
      <c r="I49" s="13">
        <v>3472</v>
      </c>
      <c r="J49" s="18">
        <f t="shared" si="5"/>
        <v>1144.8921717338258</v>
      </c>
      <c r="K49" s="16">
        <f>-J49/H49</f>
        <v>-1.3217158269032074</v>
      </c>
    </row>
    <row r="50" spans="1:11" ht="15">
      <c r="A50" s="14" t="s">
        <v>56</v>
      </c>
      <c r="B50" s="13">
        <v>1</v>
      </c>
      <c r="C50" s="28">
        <f t="shared" si="2"/>
        <v>0.04291151174252063</v>
      </c>
      <c r="D50" s="13">
        <v>0</v>
      </c>
      <c r="E50" s="28">
        <f t="shared" si="4"/>
        <v>0</v>
      </c>
      <c r="F50" s="16">
        <v>1</v>
      </c>
      <c r="G50" s="13">
        <v>0</v>
      </c>
      <c r="H50" s="18">
        <f t="shared" si="3"/>
        <v>0</v>
      </c>
      <c r="I50" s="13">
        <v>0</v>
      </c>
      <c r="J50" s="18">
        <f t="shared" si="5"/>
        <v>0</v>
      </c>
      <c r="K50" s="16">
        <v>0</v>
      </c>
    </row>
    <row r="51" spans="1:11" ht="15">
      <c r="A51" s="14" t="s">
        <v>14</v>
      </c>
      <c r="B51" s="13">
        <v>0</v>
      </c>
      <c r="C51" s="28">
        <f t="shared" si="2"/>
        <v>0</v>
      </c>
      <c r="D51" s="13">
        <v>1</v>
      </c>
      <c r="E51" s="28">
        <f t="shared" si="4"/>
        <v>0.04289073242788138</v>
      </c>
      <c r="F51" s="16">
        <v>0</v>
      </c>
      <c r="G51" s="13">
        <v>0</v>
      </c>
      <c r="H51" s="18">
        <f t="shared" si="3"/>
        <v>0</v>
      </c>
      <c r="I51" s="13">
        <v>0</v>
      </c>
      <c r="J51" s="18">
        <f t="shared" si="5"/>
        <v>0</v>
      </c>
      <c r="K51" s="17">
        <v>0</v>
      </c>
    </row>
    <row r="52" spans="1:11" ht="15">
      <c r="A52" s="14" t="s">
        <v>88</v>
      </c>
      <c r="B52" s="13">
        <v>0</v>
      </c>
      <c r="C52" s="28">
        <f t="shared" si="2"/>
        <v>0</v>
      </c>
      <c r="D52" s="13">
        <v>1</v>
      </c>
      <c r="E52" s="28">
        <f t="shared" si="4"/>
        <v>0.04289073242788138</v>
      </c>
      <c r="F52" s="16">
        <v>0</v>
      </c>
      <c r="G52" s="13">
        <v>0</v>
      </c>
      <c r="H52" s="18">
        <f t="shared" si="3"/>
        <v>0</v>
      </c>
      <c r="I52" s="13">
        <v>1</v>
      </c>
      <c r="J52" s="18">
        <f t="shared" si="5"/>
        <v>0.3297500494625074</v>
      </c>
      <c r="K52" s="16">
        <v>0</v>
      </c>
    </row>
    <row r="53" spans="1:11" ht="15">
      <c r="A53" s="14" t="s">
        <v>89</v>
      </c>
      <c r="B53" s="13">
        <v>3</v>
      </c>
      <c r="C53" s="28">
        <f t="shared" si="2"/>
        <v>0.1287345352275619</v>
      </c>
      <c r="D53" s="13">
        <v>2</v>
      </c>
      <c r="E53" s="28">
        <f t="shared" si="4"/>
        <v>0.08578146485576275</v>
      </c>
      <c r="F53" s="16">
        <f>C53/E53</f>
        <v>1.5007267064513596</v>
      </c>
      <c r="G53" s="13">
        <v>2</v>
      </c>
      <c r="H53" s="18">
        <f t="shared" si="3"/>
        <v>0.6445063886695777</v>
      </c>
      <c r="I53" s="13">
        <v>0</v>
      </c>
      <c r="J53" s="18">
        <f t="shared" si="5"/>
        <v>0</v>
      </c>
      <c r="K53" s="16">
        <v>2</v>
      </c>
    </row>
    <row r="54" spans="1:11" ht="22.5">
      <c r="A54" s="21" t="s">
        <v>90</v>
      </c>
      <c r="B54" s="13">
        <v>3</v>
      </c>
      <c r="C54" s="28">
        <f t="shared" si="2"/>
        <v>0.1287345352275619</v>
      </c>
      <c r="D54" s="13">
        <v>2</v>
      </c>
      <c r="E54" s="28">
        <f t="shared" si="4"/>
        <v>0.08578146485576275</v>
      </c>
      <c r="F54" s="16">
        <f>C54/E54</f>
        <v>1.5007267064513596</v>
      </c>
      <c r="G54" s="13">
        <v>2</v>
      </c>
      <c r="H54" s="18">
        <f t="shared" si="3"/>
        <v>0.6445063886695777</v>
      </c>
      <c r="I54" s="13">
        <v>0</v>
      </c>
      <c r="J54" s="18">
        <f t="shared" si="5"/>
        <v>0</v>
      </c>
      <c r="K54" s="16">
        <v>2</v>
      </c>
    </row>
    <row r="55" spans="1:11" ht="15">
      <c r="A55" s="14" t="s">
        <v>15</v>
      </c>
      <c r="B55" s="13">
        <v>0</v>
      </c>
      <c r="C55" s="28">
        <f t="shared" si="2"/>
        <v>0</v>
      </c>
      <c r="D55" s="13">
        <v>0</v>
      </c>
      <c r="E55" s="28">
        <f t="shared" si="4"/>
        <v>0</v>
      </c>
      <c r="F55" s="16">
        <v>0</v>
      </c>
      <c r="G55" s="13">
        <v>0</v>
      </c>
      <c r="H55" s="18">
        <f t="shared" si="3"/>
        <v>0</v>
      </c>
      <c r="I55" s="13">
        <v>0</v>
      </c>
      <c r="J55" s="18">
        <f t="shared" si="5"/>
        <v>0</v>
      </c>
      <c r="K55" s="17">
        <v>0</v>
      </c>
    </row>
    <row r="56" spans="1:11" ht="15">
      <c r="A56" s="14" t="s">
        <v>16</v>
      </c>
      <c r="B56" s="13">
        <v>0</v>
      </c>
      <c r="C56" s="28">
        <f t="shared" si="2"/>
        <v>0</v>
      </c>
      <c r="D56" s="13">
        <v>0</v>
      </c>
      <c r="E56" s="28">
        <f t="shared" si="4"/>
        <v>0</v>
      </c>
      <c r="F56" s="17">
        <v>0</v>
      </c>
      <c r="G56" s="13">
        <v>0</v>
      </c>
      <c r="H56" s="18">
        <f t="shared" si="3"/>
        <v>0</v>
      </c>
      <c r="I56" s="13">
        <v>0</v>
      </c>
      <c r="J56" s="18">
        <f t="shared" si="5"/>
        <v>0</v>
      </c>
      <c r="K56" s="17">
        <v>0</v>
      </c>
    </row>
    <row r="57" spans="1:11" ht="15">
      <c r="A57" s="14" t="s">
        <v>17</v>
      </c>
      <c r="B57" s="13">
        <v>0</v>
      </c>
      <c r="C57" s="28">
        <f t="shared" si="2"/>
        <v>0</v>
      </c>
      <c r="D57" s="13">
        <v>0</v>
      </c>
      <c r="E57" s="28">
        <f t="shared" si="4"/>
        <v>0</v>
      </c>
      <c r="F57" s="17">
        <v>0</v>
      </c>
      <c r="G57" s="13">
        <v>0</v>
      </c>
      <c r="H57" s="18">
        <f t="shared" si="3"/>
        <v>0</v>
      </c>
      <c r="I57" s="13">
        <v>0</v>
      </c>
      <c r="J57" s="18">
        <f t="shared" si="5"/>
        <v>0</v>
      </c>
      <c r="K57" s="17">
        <v>0</v>
      </c>
    </row>
    <row r="58" spans="1:11" ht="15">
      <c r="A58" s="14" t="s">
        <v>18</v>
      </c>
      <c r="B58" s="13">
        <v>0</v>
      </c>
      <c r="C58" s="28">
        <f t="shared" si="2"/>
        <v>0</v>
      </c>
      <c r="D58" s="13">
        <v>0</v>
      </c>
      <c r="E58" s="28">
        <f t="shared" si="4"/>
        <v>0</v>
      </c>
      <c r="F58" s="16">
        <v>0</v>
      </c>
      <c r="G58" s="13">
        <v>0</v>
      </c>
      <c r="H58" s="18">
        <f t="shared" si="3"/>
        <v>0</v>
      </c>
      <c r="I58" s="13">
        <v>0</v>
      </c>
      <c r="J58" s="18">
        <f t="shared" si="5"/>
        <v>0</v>
      </c>
      <c r="K58" s="17">
        <v>0</v>
      </c>
    </row>
    <row r="59" spans="1:11" ht="15">
      <c r="A59" s="14" t="s">
        <v>113</v>
      </c>
      <c r="B59" s="13">
        <v>1</v>
      </c>
      <c r="C59" s="28">
        <f t="shared" si="2"/>
        <v>0.04291151174252063</v>
      </c>
      <c r="D59" s="13">
        <v>7</v>
      </c>
      <c r="E59" s="28">
        <f t="shared" si="4"/>
        <v>0.30023512699516963</v>
      </c>
      <c r="F59" s="16">
        <f>-E59/C59</f>
        <v>-6.996610345416225</v>
      </c>
      <c r="G59" s="13">
        <v>0</v>
      </c>
      <c r="H59" s="18">
        <f t="shared" si="3"/>
        <v>0</v>
      </c>
      <c r="I59" s="13">
        <v>0</v>
      </c>
      <c r="J59" s="18">
        <f t="shared" si="5"/>
        <v>0</v>
      </c>
      <c r="K59" s="17">
        <v>0</v>
      </c>
    </row>
    <row r="60" spans="1:11" ht="15">
      <c r="A60" s="14" t="s">
        <v>91</v>
      </c>
      <c r="B60" s="13">
        <v>0</v>
      </c>
      <c r="C60" s="28">
        <f t="shared" si="2"/>
        <v>0</v>
      </c>
      <c r="D60" s="13">
        <v>0</v>
      </c>
      <c r="E60" s="28">
        <f t="shared" si="4"/>
        <v>0</v>
      </c>
      <c r="F60" s="16">
        <v>0</v>
      </c>
      <c r="G60" s="13">
        <v>0</v>
      </c>
      <c r="H60" s="18">
        <f t="shared" si="3"/>
        <v>0</v>
      </c>
      <c r="I60" s="13">
        <v>0</v>
      </c>
      <c r="J60" s="18">
        <f t="shared" si="5"/>
        <v>0</v>
      </c>
      <c r="K60" s="17">
        <v>0</v>
      </c>
    </row>
    <row r="61" spans="1:11" ht="33.75">
      <c r="A61" s="20" t="s">
        <v>92</v>
      </c>
      <c r="B61" s="13">
        <v>1</v>
      </c>
      <c r="C61" s="28">
        <f t="shared" si="2"/>
        <v>0.04291151174252063</v>
      </c>
      <c r="D61" s="13">
        <v>7</v>
      </c>
      <c r="E61" s="28">
        <f t="shared" si="4"/>
        <v>0.30023512699516963</v>
      </c>
      <c r="F61" s="16">
        <f>-E61/C61</f>
        <v>-6.996610345416225</v>
      </c>
      <c r="G61" s="13">
        <v>0</v>
      </c>
      <c r="H61" s="18">
        <f t="shared" si="3"/>
        <v>0</v>
      </c>
      <c r="I61" s="13">
        <v>0</v>
      </c>
      <c r="J61" s="18">
        <f t="shared" si="5"/>
        <v>0</v>
      </c>
      <c r="K61" s="17">
        <v>0</v>
      </c>
    </row>
    <row r="62" spans="1:11" ht="15">
      <c r="A62" s="14" t="s">
        <v>93</v>
      </c>
      <c r="B62" s="13">
        <v>0</v>
      </c>
      <c r="C62" s="28">
        <f t="shared" si="2"/>
        <v>0</v>
      </c>
      <c r="D62" s="13">
        <v>0</v>
      </c>
      <c r="E62" s="28">
        <f t="shared" si="4"/>
        <v>0</v>
      </c>
      <c r="F62" s="17">
        <v>0</v>
      </c>
      <c r="G62" s="13">
        <v>0</v>
      </c>
      <c r="H62" s="18">
        <f t="shared" si="3"/>
        <v>0</v>
      </c>
      <c r="I62" s="13">
        <v>0</v>
      </c>
      <c r="J62" s="18">
        <f t="shared" si="5"/>
        <v>0</v>
      </c>
      <c r="K62" s="17">
        <v>0</v>
      </c>
    </row>
    <row r="63" spans="1:11" ht="15">
      <c r="A63" s="14" t="s">
        <v>19</v>
      </c>
      <c r="B63" s="13">
        <v>3</v>
      </c>
      <c r="C63" s="28">
        <f t="shared" si="2"/>
        <v>0.1287345352275619</v>
      </c>
      <c r="D63" s="13">
        <v>5</v>
      </c>
      <c r="E63" s="28">
        <f t="shared" si="4"/>
        <v>0.2144536621394069</v>
      </c>
      <c r="F63" s="16">
        <f>-E63/C63</f>
        <v>-1.665859606051482</v>
      </c>
      <c r="G63" s="13">
        <v>0</v>
      </c>
      <c r="H63" s="18">
        <f t="shared" si="3"/>
        <v>0</v>
      </c>
      <c r="I63" s="13">
        <v>0</v>
      </c>
      <c r="J63" s="18">
        <f t="shared" si="5"/>
        <v>0</v>
      </c>
      <c r="K63" s="16">
        <v>0</v>
      </c>
    </row>
    <row r="64" spans="1:11" ht="15">
      <c r="A64" s="14" t="s">
        <v>20</v>
      </c>
      <c r="B64" s="13">
        <v>0</v>
      </c>
      <c r="C64" s="28">
        <f t="shared" si="2"/>
        <v>0</v>
      </c>
      <c r="D64" s="13">
        <v>0</v>
      </c>
      <c r="E64" s="28">
        <f t="shared" si="4"/>
        <v>0</v>
      </c>
      <c r="F64" s="17">
        <v>0</v>
      </c>
      <c r="G64" s="13">
        <v>0</v>
      </c>
      <c r="H64" s="18">
        <f t="shared" si="3"/>
        <v>0</v>
      </c>
      <c r="I64" s="13">
        <v>0</v>
      </c>
      <c r="J64" s="18">
        <f t="shared" si="5"/>
        <v>0</v>
      </c>
      <c r="K64" s="17">
        <v>0</v>
      </c>
    </row>
    <row r="65" spans="1:11" ht="15">
      <c r="A65" s="14" t="s">
        <v>21</v>
      </c>
      <c r="B65" s="13">
        <v>1</v>
      </c>
      <c r="C65" s="28">
        <f t="shared" si="2"/>
        <v>0.04291151174252063</v>
      </c>
      <c r="D65" s="13">
        <v>1</v>
      </c>
      <c r="E65" s="28">
        <f t="shared" si="4"/>
        <v>0.04289073242788138</v>
      </c>
      <c r="F65" s="16">
        <v>0</v>
      </c>
      <c r="G65" s="13">
        <v>0</v>
      </c>
      <c r="H65" s="18">
        <f t="shared" si="3"/>
        <v>0</v>
      </c>
      <c r="I65" s="13">
        <v>0</v>
      </c>
      <c r="J65" s="18">
        <f t="shared" si="5"/>
        <v>0</v>
      </c>
      <c r="K65" s="17">
        <v>0</v>
      </c>
    </row>
    <row r="66" spans="1:11" ht="15">
      <c r="A66" s="14" t="s">
        <v>22</v>
      </c>
      <c r="B66" s="13">
        <v>796</v>
      </c>
      <c r="C66" s="28">
        <f t="shared" si="2"/>
        <v>34.15756334704642</v>
      </c>
      <c r="D66" s="13">
        <v>966</v>
      </c>
      <c r="E66" s="28">
        <f t="shared" si="4"/>
        <v>41.43244752533341</v>
      </c>
      <c r="F66" s="16">
        <f>-E66/C66</f>
        <v>-1.212980185511858</v>
      </c>
      <c r="G66" s="13">
        <v>106</v>
      </c>
      <c r="H66" s="18">
        <f t="shared" si="3"/>
        <v>34.158838599487616</v>
      </c>
      <c r="I66" s="13">
        <v>156</v>
      </c>
      <c r="J66" s="18">
        <f t="shared" si="5"/>
        <v>51.441007716151155</v>
      </c>
      <c r="K66" s="16">
        <f>-J66/H66</f>
        <v>-1.505935500890325</v>
      </c>
    </row>
    <row r="67" spans="1:11" ht="15">
      <c r="A67" s="14" t="s">
        <v>94</v>
      </c>
      <c r="B67" s="13">
        <v>16</v>
      </c>
      <c r="C67" s="28">
        <f t="shared" si="2"/>
        <v>0.68658418788033</v>
      </c>
      <c r="D67" s="13">
        <v>48</v>
      </c>
      <c r="E67" s="28">
        <f t="shared" si="4"/>
        <v>2.058755156538306</v>
      </c>
      <c r="F67" s="16">
        <f>-E67/C67</f>
        <v>-2.9985472908926676</v>
      </c>
      <c r="G67" s="13">
        <v>2</v>
      </c>
      <c r="H67" s="18">
        <f t="shared" si="3"/>
        <v>0.6445063886695777</v>
      </c>
      <c r="I67" s="13">
        <v>5</v>
      </c>
      <c r="J67" s="18">
        <f t="shared" si="5"/>
        <v>1.648750247312537</v>
      </c>
      <c r="K67" s="16">
        <f>-J67/H67</f>
        <v>-2.55815966497395</v>
      </c>
    </row>
    <row r="68" spans="1:11" ht="15">
      <c r="A68" s="14" t="s">
        <v>23</v>
      </c>
      <c r="B68" s="13">
        <v>0</v>
      </c>
      <c r="C68" s="28">
        <f t="shared" si="2"/>
        <v>0</v>
      </c>
      <c r="D68" s="13">
        <v>0</v>
      </c>
      <c r="E68" s="28">
        <f t="shared" si="4"/>
        <v>0</v>
      </c>
      <c r="F68" s="16">
        <v>0</v>
      </c>
      <c r="G68" s="13">
        <v>0</v>
      </c>
      <c r="H68" s="18">
        <f t="shared" si="3"/>
        <v>0</v>
      </c>
      <c r="I68" s="13">
        <v>0</v>
      </c>
      <c r="J68" s="18">
        <f t="shared" si="5"/>
        <v>0</v>
      </c>
      <c r="K68" s="17">
        <v>0</v>
      </c>
    </row>
    <row r="69" spans="1:11" ht="15">
      <c r="A69" s="14" t="s">
        <v>24</v>
      </c>
      <c r="B69" s="13">
        <v>0</v>
      </c>
      <c r="C69" s="28">
        <f t="shared" si="2"/>
        <v>0</v>
      </c>
      <c r="D69" s="13">
        <v>2</v>
      </c>
      <c r="E69" s="28">
        <f aca="true" t="shared" si="6" ref="E69:E100">D69*100000/2331506</f>
        <v>0.08578146485576275</v>
      </c>
      <c r="F69" s="16">
        <v>1</v>
      </c>
      <c r="G69" s="13">
        <v>0</v>
      </c>
      <c r="H69" s="18">
        <f t="shared" si="3"/>
        <v>0</v>
      </c>
      <c r="I69" s="13">
        <v>0</v>
      </c>
      <c r="J69" s="18">
        <f aca="true" t="shared" si="7" ref="J69:J100">I69*100000/303260</f>
        <v>0</v>
      </c>
      <c r="K69" s="17">
        <v>0</v>
      </c>
    </row>
    <row r="70" spans="1:11" ht="15">
      <c r="A70" s="14" t="s">
        <v>25</v>
      </c>
      <c r="B70" s="13">
        <v>0</v>
      </c>
      <c r="C70" s="28">
        <f aca="true" t="shared" si="8" ref="C70:C114">B70*100000/2330377</f>
        <v>0</v>
      </c>
      <c r="D70" s="13">
        <v>0</v>
      </c>
      <c r="E70" s="28">
        <f t="shared" si="6"/>
        <v>0</v>
      </c>
      <c r="F70" s="17">
        <v>0</v>
      </c>
      <c r="G70" s="13">
        <v>0</v>
      </c>
      <c r="H70" s="18">
        <f aca="true" t="shared" si="9" ref="H70:H114">G70*100000/310315</f>
        <v>0</v>
      </c>
      <c r="I70" s="13">
        <v>0</v>
      </c>
      <c r="J70" s="18">
        <f t="shared" si="7"/>
        <v>0</v>
      </c>
      <c r="K70" s="17">
        <v>0</v>
      </c>
    </row>
    <row r="71" spans="1:11" ht="15">
      <c r="A71" s="14" t="s">
        <v>26</v>
      </c>
      <c r="B71" s="13">
        <v>0</v>
      </c>
      <c r="C71" s="28">
        <f t="shared" si="8"/>
        <v>0</v>
      </c>
      <c r="D71" s="13">
        <v>2</v>
      </c>
      <c r="E71" s="28">
        <f t="shared" si="6"/>
        <v>0.08578146485576275</v>
      </c>
      <c r="F71" s="16">
        <v>0</v>
      </c>
      <c r="G71" s="13">
        <v>0</v>
      </c>
      <c r="H71" s="18">
        <f t="shared" si="9"/>
        <v>0</v>
      </c>
      <c r="I71" s="13">
        <v>0</v>
      </c>
      <c r="J71" s="18">
        <f t="shared" si="7"/>
        <v>0</v>
      </c>
      <c r="K71" s="17">
        <v>0</v>
      </c>
    </row>
    <row r="72" spans="1:11" ht="15">
      <c r="A72" s="14" t="s">
        <v>27</v>
      </c>
      <c r="B72" s="13">
        <v>122</v>
      </c>
      <c r="C72" s="28">
        <f t="shared" si="8"/>
        <v>5.235204432587517</v>
      </c>
      <c r="D72" s="13">
        <v>164</v>
      </c>
      <c r="E72" s="28">
        <f t="shared" si="6"/>
        <v>7.034080118172546</v>
      </c>
      <c r="F72" s="16">
        <f>-E72/C72</f>
        <v>-1.343611354389064</v>
      </c>
      <c r="G72" s="13">
        <v>86</v>
      </c>
      <c r="H72" s="18">
        <f t="shared" si="9"/>
        <v>27.71377471279184</v>
      </c>
      <c r="I72" s="13">
        <v>93</v>
      </c>
      <c r="J72" s="18">
        <f t="shared" si="7"/>
        <v>30.66675460001319</v>
      </c>
      <c r="K72" s="16">
        <f>-J72/H72</f>
        <v>-1.1065527853143131</v>
      </c>
    </row>
    <row r="73" spans="1:11" ht="15">
      <c r="A73" s="14" t="s">
        <v>28</v>
      </c>
      <c r="B73" s="13">
        <v>0</v>
      </c>
      <c r="C73" s="28">
        <f t="shared" si="8"/>
        <v>0</v>
      </c>
      <c r="D73" s="13">
        <v>0</v>
      </c>
      <c r="E73" s="28">
        <f t="shared" si="6"/>
        <v>0</v>
      </c>
      <c r="F73" s="17">
        <v>0</v>
      </c>
      <c r="G73" s="13">
        <v>0</v>
      </c>
      <c r="H73" s="18">
        <f t="shared" si="9"/>
        <v>0</v>
      </c>
      <c r="I73" s="13">
        <v>0</v>
      </c>
      <c r="J73" s="18">
        <f t="shared" si="7"/>
        <v>0</v>
      </c>
      <c r="K73" s="17">
        <v>0</v>
      </c>
    </row>
    <row r="74" spans="1:11" ht="15">
      <c r="A74" s="14" t="s">
        <v>29</v>
      </c>
      <c r="B74" s="13">
        <v>5</v>
      </c>
      <c r="C74" s="28">
        <f t="shared" si="8"/>
        <v>0.21455755871260315</v>
      </c>
      <c r="D74" s="13">
        <v>0</v>
      </c>
      <c r="E74" s="28">
        <f t="shared" si="6"/>
        <v>0</v>
      </c>
      <c r="F74" s="16">
        <v>5</v>
      </c>
      <c r="G74" s="13">
        <v>0</v>
      </c>
      <c r="H74" s="18">
        <f t="shared" si="9"/>
        <v>0</v>
      </c>
      <c r="I74" s="13">
        <v>0</v>
      </c>
      <c r="J74" s="18">
        <f t="shared" si="7"/>
        <v>0</v>
      </c>
      <c r="K74" s="17">
        <v>0</v>
      </c>
    </row>
    <row r="75" spans="1:11" ht="15">
      <c r="A75" s="22" t="s">
        <v>95</v>
      </c>
      <c r="B75" s="13">
        <v>44</v>
      </c>
      <c r="C75" s="28">
        <f t="shared" si="8"/>
        <v>1.8881065166709077</v>
      </c>
      <c r="D75" s="13">
        <v>48</v>
      </c>
      <c r="E75" s="28">
        <f t="shared" si="6"/>
        <v>2.058755156538306</v>
      </c>
      <c r="F75" s="16">
        <f>-E75/C75</f>
        <v>-1.0903808330518792</v>
      </c>
      <c r="G75" s="13">
        <v>25</v>
      </c>
      <c r="H75" s="18">
        <f t="shared" si="9"/>
        <v>8.056329858369722</v>
      </c>
      <c r="I75" s="13">
        <v>33</v>
      </c>
      <c r="J75" s="18">
        <f t="shared" si="7"/>
        <v>10.881751632262745</v>
      </c>
      <c r="K75" s="16">
        <f>-J75/H75</f>
        <v>-1.3507083031062452</v>
      </c>
    </row>
    <row r="76" spans="1:11" ht="33.75">
      <c r="A76" s="20" t="s">
        <v>96</v>
      </c>
      <c r="B76" s="13">
        <v>137</v>
      </c>
      <c r="C76" s="28">
        <f t="shared" si="8"/>
        <v>5.878877108725327</v>
      </c>
      <c r="D76" s="13">
        <v>128</v>
      </c>
      <c r="E76" s="28">
        <f t="shared" si="6"/>
        <v>5.490013750768816</v>
      </c>
      <c r="F76" s="16">
        <f aca="true" t="shared" si="10" ref="F76:F81">C76/E76</f>
        <v>1.0708310353324806</v>
      </c>
      <c r="G76" s="13">
        <v>1</v>
      </c>
      <c r="H76" s="18">
        <f t="shared" si="9"/>
        <v>0.32225319433478883</v>
      </c>
      <c r="I76" s="13">
        <v>1</v>
      </c>
      <c r="J76" s="18">
        <f t="shared" si="7"/>
        <v>0.3297500494625074</v>
      </c>
      <c r="K76" s="16">
        <v>0</v>
      </c>
    </row>
    <row r="77" spans="1:11" ht="15">
      <c r="A77" s="14" t="s">
        <v>97</v>
      </c>
      <c r="B77" s="13">
        <v>126</v>
      </c>
      <c r="C77" s="28">
        <f t="shared" si="8"/>
        <v>5.406850479557599</v>
      </c>
      <c r="D77" s="13">
        <v>123</v>
      </c>
      <c r="E77" s="28">
        <f t="shared" si="6"/>
        <v>5.275560088629409</v>
      </c>
      <c r="F77" s="16">
        <f t="shared" si="10"/>
        <v>1.0248865312350748</v>
      </c>
      <c r="G77" s="13">
        <v>1</v>
      </c>
      <c r="H77" s="18">
        <f t="shared" si="9"/>
        <v>0.32225319433478883</v>
      </c>
      <c r="I77" s="13">
        <v>1</v>
      </c>
      <c r="J77" s="18">
        <f t="shared" si="7"/>
        <v>0.3297500494625074</v>
      </c>
      <c r="K77" s="16">
        <v>0</v>
      </c>
    </row>
    <row r="78" spans="1:11" ht="22.5">
      <c r="A78" s="20" t="s">
        <v>108</v>
      </c>
      <c r="B78" s="13">
        <v>51</v>
      </c>
      <c r="C78" s="28">
        <f t="shared" si="8"/>
        <v>2.1884870988685523</v>
      </c>
      <c r="D78" s="13">
        <v>30</v>
      </c>
      <c r="E78" s="28">
        <f t="shared" si="6"/>
        <v>1.2867219728364414</v>
      </c>
      <c r="F78" s="16">
        <f t="shared" si="10"/>
        <v>1.7008236006448743</v>
      </c>
      <c r="G78" s="13">
        <v>0</v>
      </c>
      <c r="H78" s="18">
        <f t="shared" si="9"/>
        <v>0</v>
      </c>
      <c r="I78" s="13">
        <v>0</v>
      </c>
      <c r="J78" s="18">
        <f t="shared" si="7"/>
        <v>0</v>
      </c>
      <c r="K78" s="17">
        <v>0</v>
      </c>
    </row>
    <row r="79" spans="1:11" ht="15">
      <c r="A79" s="14" t="s">
        <v>30</v>
      </c>
      <c r="B79" s="13">
        <v>61</v>
      </c>
      <c r="C79" s="28">
        <f t="shared" si="8"/>
        <v>2.6176022162937587</v>
      </c>
      <c r="D79" s="13">
        <v>48</v>
      </c>
      <c r="E79" s="28">
        <f t="shared" si="6"/>
        <v>2.058755156538306</v>
      </c>
      <c r="F79" s="16">
        <f t="shared" si="10"/>
        <v>1.2714490151879576</v>
      </c>
      <c r="G79" s="13">
        <v>0</v>
      </c>
      <c r="H79" s="18">
        <f t="shared" si="9"/>
        <v>0</v>
      </c>
      <c r="I79" s="13">
        <v>1</v>
      </c>
      <c r="J79" s="18">
        <f t="shared" si="7"/>
        <v>0.3297500494625074</v>
      </c>
      <c r="K79" s="16">
        <v>0</v>
      </c>
    </row>
    <row r="80" spans="1:11" ht="15">
      <c r="A80" s="14" t="s">
        <v>98</v>
      </c>
      <c r="B80" s="13">
        <v>35</v>
      </c>
      <c r="C80" s="28">
        <f t="shared" si="8"/>
        <v>1.501902910988222</v>
      </c>
      <c r="D80" s="13">
        <v>28</v>
      </c>
      <c r="E80" s="28">
        <f t="shared" si="6"/>
        <v>1.2009405079806785</v>
      </c>
      <c r="F80" s="16">
        <f t="shared" si="10"/>
        <v>1.2506055887094663</v>
      </c>
      <c r="G80" s="13">
        <v>0</v>
      </c>
      <c r="H80" s="18">
        <f t="shared" si="9"/>
        <v>0</v>
      </c>
      <c r="I80" s="13">
        <v>0</v>
      </c>
      <c r="J80" s="18">
        <f t="shared" si="7"/>
        <v>0</v>
      </c>
      <c r="K80" s="16">
        <v>0</v>
      </c>
    </row>
    <row r="81" spans="1:11" ht="45">
      <c r="A81" s="20" t="s">
        <v>114</v>
      </c>
      <c r="B81" s="13">
        <v>44</v>
      </c>
      <c r="C81" s="28">
        <f t="shared" si="8"/>
        <v>1.8881065166709077</v>
      </c>
      <c r="D81" s="13">
        <v>41</v>
      </c>
      <c r="E81" s="28">
        <f t="shared" si="6"/>
        <v>1.7585200295431365</v>
      </c>
      <c r="F81" s="16">
        <f t="shared" si="10"/>
        <v>1.0736906517700784</v>
      </c>
      <c r="G81" s="13">
        <v>1</v>
      </c>
      <c r="H81" s="18">
        <f t="shared" si="9"/>
        <v>0.32225319433478883</v>
      </c>
      <c r="I81" s="13">
        <v>1</v>
      </c>
      <c r="J81" s="18">
        <f t="shared" si="7"/>
        <v>0.3297500494625074</v>
      </c>
      <c r="K81" s="17">
        <v>0</v>
      </c>
    </row>
    <row r="82" spans="1:11" ht="33.75">
      <c r="A82" s="20" t="s">
        <v>99</v>
      </c>
      <c r="B82" s="13">
        <v>52736</v>
      </c>
      <c r="C82" s="28">
        <f t="shared" si="8"/>
        <v>2262.981483253568</v>
      </c>
      <c r="D82" s="13">
        <v>70119</v>
      </c>
      <c r="E82" s="28">
        <f t="shared" si="6"/>
        <v>3007.4552671106144</v>
      </c>
      <c r="F82" s="16">
        <f>-E82/C82</f>
        <v>-1.328979176085299</v>
      </c>
      <c r="G82" s="13">
        <v>32178</v>
      </c>
      <c r="H82" s="18">
        <f t="shared" si="9"/>
        <v>10369.463287304836</v>
      </c>
      <c r="I82" s="13">
        <v>41393</v>
      </c>
      <c r="J82" s="18">
        <f t="shared" si="7"/>
        <v>13649.343797401569</v>
      </c>
      <c r="K82" s="16">
        <f>-J82/H82</f>
        <v>-1.3163018585650654</v>
      </c>
    </row>
    <row r="83" spans="1:11" ht="22.5">
      <c r="A83" s="20" t="s">
        <v>100</v>
      </c>
      <c r="B83" s="13">
        <v>52709</v>
      </c>
      <c r="C83" s="28">
        <f t="shared" si="8"/>
        <v>2261.82287243652</v>
      </c>
      <c r="D83" s="13">
        <v>69943</v>
      </c>
      <c r="E83" s="28">
        <f t="shared" si="6"/>
        <v>2999.9064982033074</v>
      </c>
      <c r="F83" s="16">
        <f>-E83/C83</f>
        <v>-1.3263224697041358</v>
      </c>
      <c r="G83" s="13">
        <v>32165</v>
      </c>
      <c r="H83" s="18">
        <f t="shared" si="9"/>
        <v>10365.273995778483</v>
      </c>
      <c r="I83" s="13">
        <v>41294</v>
      </c>
      <c r="J83" s="18">
        <f t="shared" si="7"/>
        <v>13616.69854250478</v>
      </c>
      <c r="K83" s="16">
        <f>-J83/H83</f>
        <v>-1.3136843799836377</v>
      </c>
    </row>
    <row r="84" spans="1:11" ht="15">
      <c r="A84" s="14" t="s">
        <v>31</v>
      </c>
      <c r="B84" s="13">
        <v>27</v>
      </c>
      <c r="C84" s="28">
        <f t="shared" si="8"/>
        <v>1.1586108170480571</v>
      </c>
      <c r="D84" s="13">
        <v>176</v>
      </c>
      <c r="E84" s="28">
        <f t="shared" si="6"/>
        <v>7.548768907307123</v>
      </c>
      <c r="F84" s="16">
        <f>-E84/C84</f>
        <v>-6.51536201477913</v>
      </c>
      <c r="G84" s="13">
        <v>13</v>
      </c>
      <c r="H84" s="18">
        <f t="shared" si="9"/>
        <v>4.189291526352255</v>
      </c>
      <c r="I84" s="13">
        <v>99</v>
      </c>
      <c r="J84" s="18">
        <f t="shared" si="7"/>
        <v>32.64525489678824</v>
      </c>
      <c r="K84" s="16">
        <f>-J84/H84</f>
        <v>-7.7925479025360325</v>
      </c>
    </row>
    <row r="85" spans="1:11" ht="15">
      <c r="A85" s="14" t="s">
        <v>109</v>
      </c>
      <c r="B85" s="13">
        <v>1673</v>
      </c>
      <c r="C85" s="28">
        <f t="shared" si="8"/>
        <v>71.79095914523701</v>
      </c>
      <c r="D85" s="13">
        <v>1507</v>
      </c>
      <c r="E85" s="28">
        <f t="shared" si="6"/>
        <v>64.63633376881724</v>
      </c>
      <c r="F85" s="16">
        <f>C85/E85</f>
        <v>1.110690457816025</v>
      </c>
      <c r="G85" s="13">
        <v>637</v>
      </c>
      <c r="H85" s="18">
        <f t="shared" si="9"/>
        <v>205.2752847912605</v>
      </c>
      <c r="I85" s="13">
        <v>341</v>
      </c>
      <c r="J85" s="18">
        <f t="shared" si="7"/>
        <v>112.44476686671503</v>
      </c>
      <c r="K85" s="16">
        <f>H85/J85</f>
        <v>1.8255654799354153</v>
      </c>
    </row>
    <row r="86" spans="1:11" ht="15">
      <c r="A86" s="14" t="s">
        <v>110</v>
      </c>
      <c r="B86" s="13">
        <v>10</v>
      </c>
      <c r="C86" s="28">
        <f t="shared" si="8"/>
        <v>0.4291151174252063</v>
      </c>
      <c r="D86" s="13">
        <v>5</v>
      </c>
      <c r="E86" s="28">
        <f t="shared" si="6"/>
        <v>0.2144536621394069</v>
      </c>
      <c r="F86" s="16">
        <f>C86/E86</f>
        <v>2.000968941935146</v>
      </c>
      <c r="G86" s="13">
        <v>10</v>
      </c>
      <c r="H86" s="18">
        <f t="shared" si="9"/>
        <v>3.2225319433478883</v>
      </c>
      <c r="I86" s="13">
        <v>0</v>
      </c>
      <c r="J86" s="18">
        <f t="shared" si="7"/>
        <v>0</v>
      </c>
      <c r="K86" s="25">
        <v>10</v>
      </c>
    </row>
    <row r="87" spans="1:11" ht="15">
      <c r="A87" s="14" t="s">
        <v>111</v>
      </c>
      <c r="B87" s="13">
        <v>611</v>
      </c>
      <c r="C87" s="28">
        <f t="shared" si="8"/>
        <v>26.218933674680105</v>
      </c>
      <c r="D87" s="13">
        <v>655</v>
      </c>
      <c r="E87" s="28">
        <f t="shared" si="6"/>
        <v>28.0934297402623</v>
      </c>
      <c r="F87" s="16">
        <f>-E87/C87</f>
        <v>-1.0714939855617551</v>
      </c>
      <c r="G87" s="13">
        <v>195</v>
      </c>
      <c r="H87" s="18">
        <f t="shared" si="9"/>
        <v>62.83937289528382</v>
      </c>
      <c r="I87" s="13">
        <v>143</v>
      </c>
      <c r="J87" s="18">
        <f t="shared" si="7"/>
        <v>47.15425707313856</v>
      </c>
      <c r="K87" s="16">
        <f>H87/J87</f>
        <v>1.33263414155411</v>
      </c>
    </row>
    <row r="88" spans="1:11" ht="22.5">
      <c r="A88" s="20" t="s">
        <v>112</v>
      </c>
      <c r="B88" s="13">
        <v>63</v>
      </c>
      <c r="C88" s="28">
        <f t="shared" si="8"/>
        <v>2.7034252397787997</v>
      </c>
      <c r="D88" s="13">
        <v>10</v>
      </c>
      <c r="E88" s="28">
        <f t="shared" si="6"/>
        <v>0.4289073242788138</v>
      </c>
      <c r="F88" s="16">
        <f>C88/E88</f>
        <v>6.30305216709571</v>
      </c>
      <c r="G88" s="13">
        <v>18</v>
      </c>
      <c r="H88" s="18">
        <f t="shared" si="9"/>
        <v>5.800557498026199</v>
      </c>
      <c r="I88" s="13">
        <v>5</v>
      </c>
      <c r="J88" s="18">
        <f t="shared" si="7"/>
        <v>1.648750247312537</v>
      </c>
      <c r="K88" s="16">
        <f>H88/J88</f>
        <v>3.5181541337028506</v>
      </c>
    </row>
    <row r="89" spans="1:11" ht="15">
      <c r="A89" s="14" t="s">
        <v>101</v>
      </c>
      <c r="B89" s="13">
        <v>0</v>
      </c>
      <c r="C89" s="28">
        <f t="shared" si="8"/>
        <v>0</v>
      </c>
      <c r="D89" s="13">
        <v>1</v>
      </c>
      <c r="E89" s="28">
        <f t="shared" si="6"/>
        <v>0.04289073242788138</v>
      </c>
      <c r="F89" s="24">
        <v>0</v>
      </c>
      <c r="G89" s="13">
        <v>0</v>
      </c>
      <c r="H89" s="18">
        <f t="shared" si="9"/>
        <v>0</v>
      </c>
      <c r="I89" s="13">
        <v>1</v>
      </c>
      <c r="J89" s="18">
        <f t="shared" si="7"/>
        <v>0.3297500494625074</v>
      </c>
      <c r="K89" s="17">
        <v>0</v>
      </c>
    </row>
    <row r="90" spans="1:11" ht="15">
      <c r="A90" s="14" t="s">
        <v>102</v>
      </c>
      <c r="B90" s="13">
        <v>5</v>
      </c>
      <c r="C90" s="28">
        <f t="shared" si="8"/>
        <v>0.21455755871260315</v>
      </c>
      <c r="D90" s="13">
        <v>7</v>
      </c>
      <c r="E90" s="28">
        <f t="shared" si="6"/>
        <v>0.30023512699516963</v>
      </c>
      <c r="F90" s="16">
        <f>-E90/C90</f>
        <v>-1.3993220690832449</v>
      </c>
      <c r="G90" s="13">
        <v>2</v>
      </c>
      <c r="H90" s="18">
        <f t="shared" si="9"/>
        <v>0.6445063886695777</v>
      </c>
      <c r="I90" s="13">
        <v>2</v>
      </c>
      <c r="J90" s="18">
        <f t="shared" si="7"/>
        <v>0.6595000989250148</v>
      </c>
      <c r="K90" s="16">
        <v>0</v>
      </c>
    </row>
    <row r="91" spans="1:11" ht="15">
      <c r="A91" s="22" t="s">
        <v>32</v>
      </c>
      <c r="B91" s="13">
        <v>125</v>
      </c>
      <c r="C91" s="28">
        <f t="shared" si="8"/>
        <v>5.363938967815079</v>
      </c>
      <c r="D91" s="13">
        <v>137</v>
      </c>
      <c r="E91" s="28">
        <f t="shared" si="6"/>
        <v>5.876030342619749</v>
      </c>
      <c r="F91" s="16">
        <f>-E91/C91</f>
        <v>-1.0954692769394545</v>
      </c>
      <c r="G91" s="13">
        <v>117</v>
      </c>
      <c r="H91" s="18">
        <f t="shared" si="9"/>
        <v>37.7036237371703</v>
      </c>
      <c r="I91" s="13">
        <v>127</v>
      </c>
      <c r="J91" s="18">
        <f t="shared" si="7"/>
        <v>41.878256281738444</v>
      </c>
      <c r="K91" s="16">
        <f>-J91/H91</f>
        <v>-1.1107223160741593</v>
      </c>
    </row>
    <row r="92" spans="1:11" ht="15">
      <c r="A92" s="22" t="s">
        <v>33</v>
      </c>
      <c r="B92" s="13">
        <v>19</v>
      </c>
      <c r="C92" s="28">
        <f t="shared" si="8"/>
        <v>0.815318723107892</v>
      </c>
      <c r="D92" s="13">
        <v>43</v>
      </c>
      <c r="E92" s="28">
        <f t="shared" si="6"/>
        <v>1.8443014943988993</v>
      </c>
      <c r="F92" s="16">
        <f>-E92/C92</f>
        <v>-2.2620619913751705</v>
      </c>
      <c r="G92" s="13">
        <v>7</v>
      </c>
      <c r="H92" s="18">
        <f t="shared" si="9"/>
        <v>2.255772360343522</v>
      </c>
      <c r="I92" s="13">
        <v>16</v>
      </c>
      <c r="J92" s="18">
        <f t="shared" si="7"/>
        <v>5.276000791400119</v>
      </c>
      <c r="K92" s="16">
        <f>-J92/H92</f>
        <v>-2.338888836547611</v>
      </c>
    </row>
    <row r="93" spans="1:11" ht="15">
      <c r="A93" s="22" t="s">
        <v>34</v>
      </c>
      <c r="B93" s="13">
        <v>0</v>
      </c>
      <c r="C93" s="28">
        <f t="shared" si="8"/>
        <v>0</v>
      </c>
      <c r="D93" s="13">
        <v>0</v>
      </c>
      <c r="E93" s="28">
        <f t="shared" si="6"/>
        <v>0</v>
      </c>
      <c r="F93" s="23">
        <v>0</v>
      </c>
      <c r="G93" s="13">
        <v>0</v>
      </c>
      <c r="H93" s="18">
        <f t="shared" si="9"/>
        <v>0</v>
      </c>
      <c r="I93" s="13">
        <v>0</v>
      </c>
      <c r="J93" s="18">
        <f t="shared" si="7"/>
        <v>0</v>
      </c>
      <c r="K93" s="16">
        <v>0</v>
      </c>
    </row>
    <row r="94" spans="1:11" ht="15">
      <c r="A94" s="14" t="s">
        <v>35</v>
      </c>
      <c r="B94" s="13">
        <v>0</v>
      </c>
      <c r="C94" s="28">
        <f t="shared" si="8"/>
        <v>0</v>
      </c>
      <c r="D94" s="13">
        <v>0</v>
      </c>
      <c r="E94" s="28">
        <f t="shared" si="6"/>
        <v>0</v>
      </c>
      <c r="F94" s="23">
        <v>0</v>
      </c>
      <c r="G94" s="13">
        <v>0</v>
      </c>
      <c r="H94" s="18">
        <f t="shared" si="9"/>
        <v>0</v>
      </c>
      <c r="I94" s="13">
        <v>0</v>
      </c>
      <c r="J94" s="18">
        <f t="shared" si="7"/>
        <v>0</v>
      </c>
      <c r="K94" s="17">
        <v>0</v>
      </c>
    </row>
    <row r="95" spans="1:11" ht="15">
      <c r="A95" s="14" t="s">
        <v>36</v>
      </c>
      <c r="B95" s="13">
        <v>0</v>
      </c>
      <c r="C95" s="28">
        <f t="shared" si="8"/>
        <v>0</v>
      </c>
      <c r="D95" s="13">
        <v>0</v>
      </c>
      <c r="E95" s="28">
        <f t="shared" si="6"/>
        <v>0</v>
      </c>
      <c r="F95" s="23">
        <v>0</v>
      </c>
      <c r="G95" s="13">
        <v>0</v>
      </c>
      <c r="H95" s="18">
        <f t="shared" si="9"/>
        <v>0</v>
      </c>
      <c r="I95" s="13">
        <v>0</v>
      </c>
      <c r="J95" s="18">
        <f t="shared" si="7"/>
        <v>0</v>
      </c>
      <c r="K95" s="17">
        <v>0</v>
      </c>
    </row>
    <row r="96" spans="1:11" ht="15">
      <c r="A96" s="14" t="s">
        <v>103</v>
      </c>
      <c r="B96" s="13">
        <v>0</v>
      </c>
      <c r="C96" s="28">
        <f t="shared" si="8"/>
        <v>0</v>
      </c>
      <c r="D96" s="13">
        <v>0</v>
      </c>
      <c r="E96" s="28">
        <f t="shared" si="6"/>
        <v>0</v>
      </c>
      <c r="F96" s="24">
        <v>0</v>
      </c>
      <c r="G96" s="13">
        <v>0</v>
      </c>
      <c r="H96" s="18">
        <f t="shared" si="9"/>
        <v>0</v>
      </c>
      <c r="I96" s="13">
        <v>0</v>
      </c>
      <c r="J96" s="18">
        <f t="shared" si="7"/>
        <v>0</v>
      </c>
      <c r="K96" s="17">
        <v>0</v>
      </c>
    </row>
    <row r="97" spans="1:11" ht="15">
      <c r="A97" s="29" t="s">
        <v>37</v>
      </c>
      <c r="B97" s="13">
        <v>39</v>
      </c>
      <c r="C97" s="28">
        <f t="shared" si="8"/>
        <v>1.6735489579583045</v>
      </c>
      <c r="D97" s="13">
        <v>26</v>
      </c>
      <c r="E97" s="28">
        <f t="shared" si="6"/>
        <v>1.1151590431249159</v>
      </c>
      <c r="F97" s="16">
        <f>C97/E97</f>
        <v>1.5007267064513594</v>
      </c>
      <c r="G97" s="13">
        <v>27</v>
      </c>
      <c r="H97" s="18">
        <f t="shared" si="9"/>
        <v>8.700836247039298</v>
      </c>
      <c r="I97" s="13">
        <v>22</v>
      </c>
      <c r="J97" s="18">
        <f t="shared" si="7"/>
        <v>7.2545010881751635</v>
      </c>
      <c r="K97" s="16">
        <f>H97/J97</f>
        <v>1.1993707273986989</v>
      </c>
    </row>
    <row r="98" spans="1:11" ht="15">
      <c r="A98" s="14" t="s">
        <v>38</v>
      </c>
      <c r="B98" s="13">
        <v>0</v>
      </c>
      <c r="C98" s="28">
        <f t="shared" si="8"/>
        <v>0</v>
      </c>
      <c r="D98" s="13">
        <v>0</v>
      </c>
      <c r="E98" s="28">
        <f t="shared" si="6"/>
        <v>0</v>
      </c>
      <c r="F98" s="24">
        <v>0</v>
      </c>
      <c r="G98" s="13">
        <v>0</v>
      </c>
      <c r="H98" s="18">
        <f t="shared" si="9"/>
        <v>0</v>
      </c>
      <c r="I98" s="13">
        <v>0</v>
      </c>
      <c r="J98" s="18">
        <f t="shared" si="7"/>
        <v>0</v>
      </c>
      <c r="K98" s="17">
        <v>0</v>
      </c>
    </row>
    <row r="99" spans="1:11" ht="15">
      <c r="A99" s="14" t="s">
        <v>39</v>
      </c>
      <c r="B99" s="13">
        <v>0</v>
      </c>
      <c r="C99" s="28">
        <f t="shared" si="8"/>
        <v>0</v>
      </c>
      <c r="D99" s="13">
        <v>0</v>
      </c>
      <c r="E99" s="28">
        <f t="shared" si="6"/>
        <v>0</v>
      </c>
      <c r="F99" s="23">
        <v>0</v>
      </c>
      <c r="G99" s="13">
        <v>0</v>
      </c>
      <c r="H99" s="18">
        <f t="shared" si="9"/>
        <v>0</v>
      </c>
      <c r="I99" s="13">
        <v>0</v>
      </c>
      <c r="J99" s="18">
        <f t="shared" si="7"/>
        <v>0</v>
      </c>
      <c r="K99" s="17">
        <v>0</v>
      </c>
    </row>
    <row r="100" spans="1:11" ht="15">
      <c r="A100" s="14" t="s">
        <v>40</v>
      </c>
      <c r="B100" s="13">
        <v>0</v>
      </c>
      <c r="C100" s="28">
        <f t="shared" si="8"/>
        <v>0</v>
      </c>
      <c r="D100" s="13">
        <v>0</v>
      </c>
      <c r="E100" s="28">
        <f t="shared" si="6"/>
        <v>0</v>
      </c>
      <c r="F100" s="24">
        <v>0</v>
      </c>
      <c r="G100" s="13">
        <v>0</v>
      </c>
      <c r="H100" s="18">
        <f t="shared" si="9"/>
        <v>0</v>
      </c>
      <c r="I100" s="13">
        <v>0</v>
      </c>
      <c r="J100" s="18">
        <f t="shared" si="7"/>
        <v>0</v>
      </c>
      <c r="K100" s="17">
        <v>0</v>
      </c>
    </row>
    <row r="101" spans="1:11" ht="15">
      <c r="A101" s="14" t="s">
        <v>104</v>
      </c>
      <c r="B101" s="13">
        <v>0</v>
      </c>
      <c r="C101" s="28">
        <f t="shared" si="8"/>
        <v>0</v>
      </c>
      <c r="D101" s="13">
        <v>0</v>
      </c>
      <c r="E101" s="28">
        <f aca="true" t="shared" si="11" ref="E101:E114">D101*100000/2331506</f>
        <v>0</v>
      </c>
      <c r="F101" s="24">
        <v>0</v>
      </c>
      <c r="G101" s="13">
        <v>0</v>
      </c>
      <c r="H101" s="18">
        <f t="shared" si="9"/>
        <v>0</v>
      </c>
      <c r="I101" s="13">
        <v>0</v>
      </c>
      <c r="J101" s="18">
        <f aca="true" t="shared" si="12" ref="J101:J114">I101*100000/303260</f>
        <v>0</v>
      </c>
      <c r="K101" s="17">
        <v>0</v>
      </c>
    </row>
    <row r="102" spans="1:11" ht="15">
      <c r="A102" s="14" t="s">
        <v>41</v>
      </c>
      <c r="B102" s="13">
        <v>7</v>
      </c>
      <c r="C102" s="28">
        <f t="shared" si="8"/>
        <v>0.3003805821976444</v>
      </c>
      <c r="D102" s="13">
        <v>2</v>
      </c>
      <c r="E102" s="28">
        <f t="shared" si="11"/>
        <v>0.08578146485576275</v>
      </c>
      <c r="F102" s="16">
        <f>C102/E102</f>
        <v>3.5016956483865056</v>
      </c>
      <c r="G102" s="13">
        <v>4</v>
      </c>
      <c r="H102" s="18">
        <f t="shared" si="9"/>
        <v>1.2890127773391553</v>
      </c>
      <c r="I102" s="13">
        <v>2</v>
      </c>
      <c r="J102" s="18">
        <f t="shared" si="12"/>
        <v>0.6595000989250148</v>
      </c>
      <c r="K102" s="16">
        <f>H102/J102</f>
        <v>1.9545300742793612</v>
      </c>
    </row>
    <row r="103" spans="1:11" ht="15">
      <c r="A103" s="14" t="s">
        <v>42</v>
      </c>
      <c r="B103" s="13">
        <v>0</v>
      </c>
      <c r="C103" s="28">
        <f t="shared" si="8"/>
        <v>0</v>
      </c>
      <c r="D103" s="13">
        <v>0</v>
      </c>
      <c r="E103" s="28">
        <f t="shared" si="11"/>
        <v>0</v>
      </c>
      <c r="F103" s="23">
        <v>0</v>
      </c>
      <c r="G103" s="13">
        <v>0</v>
      </c>
      <c r="H103" s="18">
        <f t="shared" si="9"/>
        <v>0</v>
      </c>
      <c r="I103" s="13">
        <v>0</v>
      </c>
      <c r="J103" s="18">
        <f t="shared" si="12"/>
        <v>0</v>
      </c>
      <c r="K103" s="17">
        <v>0</v>
      </c>
    </row>
    <row r="104" spans="1:11" ht="15">
      <c r="A104" s="14" t="s">
        <v>43</v>
      </c>
      <c r="B104" s="13">
        <v>260</v>
      </c>
      <c r="C104" s="28">
        <f t="shared" si="8"/>
        <v>11.156993053055364</v>
      </c>
      <c r="D104" s="13">
        <v>250</v>
      </c>
      <c r="E104" s="28">
        <f t="shared" si="11"/>
        <v>10.722683106970344</v>
      </c>
      <c r="F104" s="16">
        <f>C104/E104</f>
        <v>1.0405038498062762</v>
      </c>
      <c r="G104" s="13">
        <v>246</v>
      </c>
      <c r="H104" s="18">
        <f t="shared" si="9"/>
        <v>79.27428580635805</v>
      </c>
      <c r="I104" s="13">
        <v>237</v>
      </c>
      <c r="J104" s="18">
        <f t="shared" si="12"/>
        <v>78.15076172261426</v>
      </c>
      <c r="K104" s="16">
        <f>H104/J104</f>
        <v>1.014376367663972</v>
      </c>
    </row>
    <row r="105" spans="1:11" ht="15">
      <c r="A105" s="14" t="s">
        <v>44</v>
      </c>
      <c r="B105" s="13">
        <v>0</v>
      </c>
      <c r="C105" s="28">
        <f t="shared" si="8"/>
        <v>0</v>
      </c>
      <c r="D105" s="13">
        <v>0</v>
      </c>
      <c r="E105" s="28">
        <f t="shared" si="11"/>
        <v>0</v>
      </c>
      <c r="F105" s="24">
        <v>0</v>
      </c>
      <c r="G105" s="13">
        <v>0</v>
      </c>
      <c r="H105" s="18">
        <f t="shared" si="9"/>
        <v>0</v>
      </c>
      <c r="I105" s="13">
        <v>0</v>
      </c>
      <c r="J105" s="18">
        <f t="shared" si="12"/>
        <v>0</v>
      </c>
      <c r="K105" s="17">
        <v>0</v>
      </c>
    </row>
    <row r="106" spans="1:11" ht="15">
      <c r="A106" s="14" t="s">
        <v>45</v>
      </c>
      <c r="B106" s="13">
        <v>2</v>
      </c>
      <c r="C106" s="28">
        <f t="shared" si="8"/>
        <v>0.08582302348504126</v>
      </c>
      <c r="D106" s="13">
        <v>2</v>
      </c>
      <c r="E106" s="28">
        <f t="shared" si="11"/>
        <v>0.08578146485576275</v>
      </c>
      <c r="F106" s="23">
        <v>1</v>
      </c>
      <c r="G106" s="13">
        <v>1</v>
      </c>
      <c r="H106" s="18">
        <f t="shared" si="9"/>
        <v>0.32225319433478883</v>
      </c>
      <c r="I106" s="13">
        <v>0</v>
      </c>
      <c r="J106" s="18">
        <f t="shared" si="12"/>
        <v>0</v>
      </c>
      <c r="K106" s="16">
        <v>1</v>
      </c>
    </row>
    <row r="107" spans="1:11" ht="15">
      <c r="A107" s="14" t="s">
        <v>46</v>
      </c>
      <c r="B107" s="13">
        <v>0</v>
      </c>
      <c r="C107" s="28">
        <f t="shared" si="8"/>
        <v>0</v>
      </c>
      <c r="D107" s="13">
        <v>0</v>
      </c>
      <c r="E107" s="28">
        <f t="shared" si="11"/>
        <v>0</v>
      </c>
      <c r="F107" s="23">
        <v>0</v>
      </c>
      <c r="G107" s="13">
        <v>0</v>
      </c>
      <c r="H107" s="18">
        <f t="shared" si="9"/>
        <v>0</v>
      </c>
      <c r="I107" s="13">
        <v>0</v>
      </c>
      <c r="J107" s="18">
        <f t="shared" si="12"/>
        <v>0</v>
      </c>
      <c r="K107" s="17">
        <v>0</v>
      </c>
    </row>
    <row r="108" spans="1:11" ht="15">
      <c r="A108" s="14" t="s">
        <v>47</v>
      </c>
      <c r="B108" s="13">
        <v>0</v>
      </c>
      <c r="C108" s="28">
        <f t="shared" si="8"/>
        <v>0</v>
      </c>
      <c r="D108" s="13">
        <v>0</v>
      </c>
      <c r="E108" s="28">
        <f t="shared" si="11"/>
        <v>0</v>
      </c>
      <c r="F108" s="23">
        <v>0</v>
      </c>
      <c r="G108" s="13">
        <v>0</v>
      </c>
      <c r="H108" s="18">
        <f t="shared" si="9"/>
        <v>0</v>
      </c>
      <c r="I108" s="13">
        <v>0</v>
      </c>
      <c r="J108" s="18">
        <f t="shared" si="12"/>
        <v>0</v>
      </c>
      <c r="K108" s="17">
        <v>0</v>
      </c>
    </row>
    <row r="109" spans="1:11" ht="15">
      <c r="A109" s="14" t="s">
        <v>48</v>
      </c>
      <c r="B109" s="13">
        <v>0</v>
      </c>
      <c r="C109" s="28">
        <f t="shared" si="8"/>
        <v>0</v>
      </c>
      <c r="D109" s="13">
        <v>2</v>
      </c>
      <c r="E109" s="28">
        <f t="shared" si="11"/>
        <v>0.08578146485576275</v>
      </c>
      <c r="F109" s="23">
        <v>0</v>
      </c>
      <c r="G109" s="13">
        <v>0</v>
      </c>
      <c r="H109" s="18">
        <f t="shared" si="9"/>
        <v>0</v>
      </c>
      <c r="I109" s="13">
        <v>0</v>
      </c>
      <c r="J109" s="18">
        <f t="shared" si="12"/>
        <v>0</v>
      </c>
      <c r="K109" s="16">
        <v>0</v>
      </c>
    </row>
    <row r="110" spans="1:11" ht="15">
      <c r="A110" s="14" t="s">
        <v>49</v>
      </c>
      <c r="B110" s="13">
        <v>0</v>
      </c>
      <c r="C110" s="28">
        <f t="shared" si="8"/>
        <v>0</v>
      </c>
      <c r="D110" s="13">
        <v>1</v>
      </c>
      <c r="E110" s="28">
        <f t="shared" si="11"/>
        <v>0.04289073242788138</v>
      </c>
      <c r="F110" s="23">
        <v>0</v>
      </c>
      <c r="G110" s="13">
        <v>0</v>
      </c>
      <c r="H110" s="18">
        <f t="shared" si="9"/>
        <v>0</v>
      </c>
      <c r="I110" s="13">
        <v>0</v>
      </c>
      <c r="J110" s="18">
        <f t="shared" si="12"/>
        <v>0</v>
      </c>
      <c r="K110" s="17">
        <v>0</v>
      </c>
    </row>
    <row r="111" spans="1:11" ht="15">
      <c r="A111" s="14" t="s">
        <v>50</v>
      </c>
      <c r="B111" s="13">
        <v>1</v>
      </c>
      <c r="C111" s="28">
        <f t="shared" si="8"/>
        <v>0.04291151174252063</v>
      </c>
      <c r="D111" s="13">
        <v>0</v>
      </c>
      <c r="E111" s="28">
        <f t="shared" si="11"/>
        <v>0</v>
      </c>
      <c r="F111" s="24">
        <v>1</v>
      </c>
      <c r="G111" s="13">
        <v>0</v>
      </c>
      <c r="H111" s="18">
        <f t="shared" si="9"/>
        <v>0</v>
      </c>
      <c r="I111" s="13">
        <v>0</v>
      </c>
      <c r="J111" s="18">
        <f t="shared" si="12"/>
        <v>0</v>
      </c>
      <c r="K111" s="17">
        <v>0</v>
      </c>
    </row>
    <row r="112" spans="1:11" ht="15">
      <c r="A112" s="14" t="s">
        <v>51</v>
      </c>
      <c r="B112" s="13">
        <v>0</v>
      </c>
      <c r="C112" s="28">
        <f t="shared" si="8"/>
        <v>0</v>
      </c>
      <c r="D112" s="13">
        <v>1</v>
      </c>
      <c r="E112" s="28">
        <f t="shared" si="11"/>
        <v>0.04289073242788138</v>
      </c>
      <c r="F112" s="23">
        <v>0</v>
      </c>
      <c r="G112" s="13">
        <v>0</v>
      </c>
      <c r="H112" s="18">
        <f t="shared" si="9"/>
        <v>0</v>
      </c>
      <c r="I112" s="13">
        <v>0</v>
      </c>
      <c r="J112" s="18">
        <f t="shared" si="12"/>
        <v>0</v>
      </c>
      <c r="K112" s="16">
        <v>0</v>
      </c>
    </row>
    <row r="113" spans="1:11" ht="15">
      <c r="A113" s="14" t="s">
        <v>52</v>
      </c>
      <c r="B113" s="13">
        <v>0</v>
      </c>
      <c r="C113" s="28">
        <f t="shared" si="8"/>
        <v>0</v>
      </c>
      <c r="D113" s="13">
        <v>0</v>
      </c>
      <c r="E113" s="28">
        <f t="shared" si="11"/>
        <v>0</v>
      </c>
      <c r="F113" s="24">
        <v>0</v>
      </c>
      <c r="G113" s="13">
        <v>0</v>
      </c>
      <c r="H113" s="18">
        <f t="shared" si="9"/>
        <v>0</v>
      </c>
      <c r="I113" s="13">
        <v>0</v>
      </c>
      <c r="J113" s="18">
        <f t="shared" si="12"/>
        <v>0</v>
      </c>
      <c r="K113" s="17">
        <v>0</v>
      </c>
    </row>
    <row r="114" spans="1:11" ht="15">
      <c r="A114" s="14" t="s">
        <v>105</v>
      </c>
      <c r="B114" s="13">
        <v>1</v>
      </c>
      <c r="C114" s="28">
        <f t="shared" si="8"/>
        <v>0.04291151174252063</v>
      </c>
      <c r="D114" s="13">
        <v>0</v>
      </c>
      <c r="E114" s="28">
        <f t="shared" si="11"/>
        <v>0</v>
      </c>
      <c r="F114" s="23">
        <v>1</v>
      </c>
      <c r="G114" s="13">
        <v>0</v>
      </c>
      <c r="H114" s="18">
        <f t="shared" si="9"/>
        <v>0</v>
      </c>
      <c r="I114" s="13">
        <v>0</v>
      </c>
      <c r="J114" s="18">
        <f t="shared" si="12"/>
        <v>0</v>
      </c>
      <c r="K114" s="17">
        <v>0</v>
      </c>
    </row>
    <row r="115" spans="3:8" ht="15">
      <c r="C115" s="19"/>
      <c r="E115" s="15"/>
      <c r="H115" s="19"/>
    </row>
    <row r="116" spans="3:8" ht="15">
      <c r="C116" s="19"/>
      <c r="H116" s="19"/>
    </row>
    <row r="117" ht="15">
      <c r="H117" s="19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2014-03-11T11:20:18Z</cp:lastPrinted>
  <dcterms:created xsi:type="dcterms:W3CDTF">2010-12-01T10:49:57Z</dcterms:created>
  <dcterms:modified xsi:type="dcterms:W3CDTF">2014-03-11T11:20:24Z</dcterms:modified>
  <cp:category/>
  <cp:version/>
  <cp:contentType/>
  <cp:contentStatus/>
</cp:coreProperties>
</file>