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<sst xmlns="http://schemas.openxmlformats.org/spreadsheetml/2006/main" count="132" uniqueCount="123">
  <si>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</si>
  <si>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</si>
  <si>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</si>
  <si>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</si>
  <si>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</si>
  <si>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</si>
  <si>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</si>
  <si>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</si>
  <si>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</si>
  <si>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</si>
  <si>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</si>
  <si>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</si>
  <si>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</si>
  <si>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</si>
  <si>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</si>
  <si>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</si>
  <si>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</si>
  <si>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</si>
  <si>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</si>
  <si>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</si>
  <si>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</si>
  <si>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</si>
  <si>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</si>
  <si>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</si>
  <si>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</si>
  <si>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</si>
  <si>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</si>
  <si>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</si>
  <si>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</si>
  <si>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</si>
  <si>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</si>
  <si>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</si>
  <si>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</si>
  <si>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</si>
  <si>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</si>
  <si>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</si>
  <si>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</si>
  <si>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</si>
  <si>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</si>
  <si>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</si>
  <si>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</si>
  <si>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</si>
  <si>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</si>
  <si>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</si>
  <si>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</si>
  <si>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</si>
  <si>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</si>
  <si>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</si>
  <si>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</si>
  <si>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</si>
  <si>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</si>
  <si>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</si>
  <si>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</si>
  <si>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</si>
  <si>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</si>
  <si>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</si>
  <si>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</si>
  <si>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</si>
  <si>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</si>
  <si>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</si>
  <si>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</si>
  <si>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</si>
  <si>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</si>
  <si>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</si>
  <si>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</si>
  <si>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</si>
  <si>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</si>
  <si>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</si>
  <si>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</si>
  <si>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</si>
  <si>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</si>
  <si>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</si>
  <si>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</si>
  <si>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</si>
  <si>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</si>
  <si>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</si>
  <si>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</si>
  <si>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</si>
  <si>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</si>
  <si>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</si>
  <si>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</si>
  <si>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</si>
  <si>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</si>
  <si>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</si>
  <si>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</si>
  <si>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</si>
  <si>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</si>
  <si>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</si>
  <si>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</si>
  <si>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</si>
  <si>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</si>
  <si>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</si>
  <si>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</si>
  <si>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</si>
  <si>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</si>
  <si>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</si>
  <si>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</si>
  <si>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</si>
  <si>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</si>
  <si>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</si>
  <si>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</si>
  <si>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</si>
  <si>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</si>
  <si>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</si>
  <si>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</si>
  <si>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</si>
  <si>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</si>
  <si>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</si>
  <si>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</si>
  <si>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</si>
  <si>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</si>
  <si>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</si>
  <si>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</si>
  <si>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</si>
  <si>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</si>
  <si>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</si>
  <si>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</si>
  <si>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</si>
  <si>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</si>
  <si>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</si>
  <si>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2016г.</t>
  </si>
  <si>
    <t>1   2016</t>
  </si>
  <si>
    <t>1   2015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</si>
</sst>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vertical="top" wrapText="1"/>
    </xf>
    <xf numFmtId="3" fontId="36" fillId="0" borderId="11" xfId="0" applyNumberFormat="1" applyFont="1" applyBorder="1" applyAlignment="1">
      <alignment/>
    </xf>
    <xf numFmtId="0" fontId="36" fillId="0" borderId="13" xfId="0" applyFont="1" applyBorder="1" applyAlignment="1">
      <alignment vertical="top" wrapText="1"/>
    </xf>
    <xf numFmtId="0" fontId="36" fillId="0" borderId="11" xfId="0" applyFont="1" applyBorder="1" applyAlignment="1">
      <alignment/>
    </xf>
    <xf numFmtId="0" fontId="36" fillId="0" borderId="14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0"/>
  <sheetViews>
    <sheetView tabSelected="1" zoomScalePageLayoutView="0" workbookViewId="0" topLeftCell="A88">
      <selection activeCell="F112" sqref="F112"/>
    </sheetView>
  </sheetViews>
  <sheetFormatPr defaultColWidth="9.7109375" defaultRowHeight="15"/>
  <cols>
    <col min="1" max="1" width="25.7109375" style="0" customWidth="1"/>
    <col min="2" max="2" width="6.28125" style="0" customWidth="1"/>
    <col min="3" max="3" width="7.8515625" style="0" customWidth="1"/>
    <col min="4" max="4" width="7.57421875" style="0" customWidth="1"/>
    <col min="5" max="5" width="8.00390625" style="0" customWidth="1"/>
    <col min="6" max="6" width="8.28125" style="0" customWidth="1"/>
    <col min="7" max="7" width="7.57421875" style="0" customWidth="1"/>
    <col min="8" max="8" width="8.00390625" style="0" customWidth="1"/>
    <col min="9" max="9" width="7.140625" style="0" customWidth="1"/>
    <col min="10" max="10" width="8.28125" style="0" customWidth="1"/>
    <col min="11" max="11" width="7.7109375" style="0" customWidth="1"/>
  </cols>
  <sheetData>
    <row r="2" spans="1:11" ht="15">
      <c r="A2" s="1" t="s">
        <v>120</v>
      </c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5">
      <c r="A3" s="3"/>
      <c r="B3" s="3" t="s">
        <v>1</v>
      </c>
      <c r="C3" s="3"/>
      <c r="D3" s="3"/>
      <c r="E3" s="3"/>
      <c r="F3" s="4" t="s">
        <v>116</v>
      </c>
      <c r="G3" s="3" t="s">
        <v>2</v>
      </c>
      <c r="H3" s="3"/>
      <c r="I3" s="3"/>
      <c r="J3" s="3"/>
      <c r="K3" s="4" t="s">
        <v>116</v>
      </c>
    </row>
    <row r="4" spans="1:11" ht="15">
      <c r="A4" s="3"/>
      <c r="B4" s="5" t="s">
        <v>121</v>
      </c>
      <c r="C4" s="3"/>
      <c r="D4" s="5" t="s">
        <v>122</v>
      </c>
      <c r="E4" s="3"/>
      <c r="F4" s="6"/>
      <c r="G4" s="5" t="s">
        <v>121</v>
      </c>
      <c r="H4" s="3"/>
      <c r="I4" s="5" t="s">
        <v>122</v>
      </c>
      <c r="J4" s="3"/>
      <c r="K4" s="6"/>
    </row>
    <row r="5" spans="1:11" ht="15">
      <c r="A5" s="3"/>
      <c r="B5" s="7" t="s">
        <v>53</v>
      </c>
      <c r="C5" s="7" t="s">
        <v>54</v>
      </c>
      <c r="D5" s="7" t="s">
        <v>53</v>
      </c>
      <c r="E5" s="7" t="s">
        <v>54</v>
      </c>
      <c r="F5" s="8"/>
      <c r="G5" s="7" t="s">
        <v>53</v>
      </c>
      <c r="H5" s="7" t="s">
        <v>54</v>
      </c>
      <c r="I5" s="7" t="s">
        <v>53</v>
      </c>
      <c r="J5" s="7" t="s">
        <v>54</v>
      </c>
      <c r="K5" s="8"/>
    </row>
    <row r="6" spans="1:11" ht="15">
      <c r="A6" s="9" t="s">
        <v>0</v>
      </c>
      <c r="B6" s="10">
        <v>57150</v>
      </c>
      <c r="C6" s="11">
        <f>B6*100000/2331147</f>
        <v>2451.582847413741</v>
      </c>
      <c r="D6" s="10">
        <v>31584</v>
      </c>
      <c r="E6" s="11">
        <f>D6*100000/2328959</f>
        <v>1356.1423794922969</v>
      </c>
      <c r="F6" s="12">
        <f>(C6*100/E6)-100</f>
        <v>80.77621380223718</v>
      </c>
      <c r="G6" s="10">
        <v>34146</v>
      </c>
      <c r="H6" s="11">
        <f>G6*100000/325190</f>
        <v>10500.322888157692</v>
      </c>
      <c r="I6" s="10">
        <v>20846</v>
      </c>
      <c r="J6" s="11">
        <f>I6*100000/316793</f>
        <v>6580.32216620948</v>
      </c>
      <c r="K6" s="12">
        <f aca="true" t="shared" si="0" ref="K6:K12">(H6*100/J6)-100</f>
        <v>59.57156234808306</v>
      </c>
    </row>
    <row r="7" spans="1:11" ht="25.5">
      <c r="A7" s="13" t="s">
        <v>56</v>
      </c>
      <c r="B7" s="10">
        <v>758</v>
      </c>
      <c r="C7" s="11">
        <f aca="true" t="shared" si="1" ref="C7:C70">B7*100000/2331147</f>
        <v>32.51618194819975</v>
      </c>
      <c r="D7" s="10">
        <v>742</v>
      </c>
      <c r="E7" s="11">
        <f aca="true" t="shared" si="2" ref="E7:E72">D7*100000/2330377</f>
        <v>31.84034171295031</v>
      </c>
      <c r="F7" s="12">
        <f>(C7*100/E7)-100</f>
        <v>2.1225910241238353</v>
      </c>
      <c r="G7" s="10">
        <v>610</v>
      </c>
      <c r="H7" s="11">
        <f aca="true" t="shared" si="3" ref="H7:H70">G7*100000/325190</f>
        <v>187.5826439927427</v>
      </c>
      <c r="I7" s="10">
        <v>585</v>
      </c>
      <c r="J7" s="11">
        <f aca="true" t="shared" si="4" ref="J7:J70">I7*100000/316793</f>
        <v>184.663171219061</v>
      </c>
      <c r="K7" s="12">
        <f t="shared" si="0"/>
        <v>1.5809718605007532</v>
      </c>
    </row>
    <row r="8" spans="1:11" ht="15">
      <c r="A8" s="14" t="s">
        <v>3</v>
      </c>
      <c r="B8" s="10">
        <v>27</v>
      </c>
      <c r="C8" s="11">
        <f t="shared" si="1"/>
        <v>1.1582281168883815</v>
      </c>
      <c r="D8" s="10">
        <v>26</v>
      </c>
      <c r="E8" s="11">
        <f t="shared" si="2"/>
        <v>1.1156993053055364</v>
      </c>
      <c r="F8" s="12">
        <f>(C8*100/E8)-100</f>
        <v>3.8118524749998386</v>
      </c>
      <c r="G8" s="10">
        <v>12</v>
      </c>
      <c r="H8" s="11">
        <f t="shared" si="3"/>
        <v>3.6901503736277252</v>
      </c>
      <c r="I8" s="10">
        <v>8</v>
      </c>
      <c r="J8" s="11">
        <f t="shared" si="4"/>
        <v>2.5253083243632277</v>
      </c>
      <c r="K8" s="12">
        <f t="shared" si="0"/>
        <v>46.12672591408099</v>
      </c>
    </row>
    <row r="9" spans="1:11" ht="15">
      <c r="A9" s="14" t="s">
        <v>4</v>
      </c>
      <c r="B9" s="10">
        <v>2</v>
      </c>
      <c r="C9" s="11">
        <f t="shared" si="1"/>
        <v>0.0857946753250653</v>
      </c>
      <c r="D9" s="10">
        <v>8</v>
      </c>
      <c r="E9" s="11">
        <f t="shared" si="2"/>
        <v>0.343292093940165</v>
      </c>
      <c r="F9" s="12">
        <f>(C9*100/E9)-100</f>
        <v>-75.00825773750003</v>
      </c>
      <c r="G9" s="10">
        <v>2</v>
      </c>
      <c r="H9" s="11">
        <f t="shared" si="3"/>
        <v>0.6150250622712875</v>
      </c>
      <c r="I9" s="10">
        <v>4</v>
      </c>
      <c r="J9" s="11">
        <f t="shared" si="4"/>
        <v>1.2626541621816139</v>
      </c>
      <c r="K9" s="12">
        <f t="shared" si="0"/>
        <v>-51.29109136197301</v>
      </c>
    </row>
    <row r="10" spans="1:11" ht="15">
      <c r="A10" s="14" t="s">
        <v>5</v>
      </c>
      <c r="B10" s="10">
        <v>2</v>
      </c>
      <c r="C10" s="11">
        <f t="shared" si="1"/>
        <v>0.0857946753250653</v>
      </c>
      <c r="D10" s="10">
        <v>1</v>
      </c>
      <c r="E10" s="11">
        <f t="shared" si="2"/>
        <v>0.04291151174252063</v>
      </c>
      <c r="F10" s="12">
        <f>(C10*100/E10)-100</f>
        <v>99.9339380999997</v>
      </c>
      <c r="G10" s="10">
        <v>0</v>
      </c>
      <c r="H10" s="11">
        <f t="shared" si="3"/>
        <v>0</v>
      </c>
      <c r="I10" s="10">
        <v>0</v>
      </c>
      <c r="J10" s="11">
        <f t="shared" si="4"/>
        <v>0</v>
      </c>
      <c r="K10" s="12">
        <v>0</v>
      </c>
    </row>
    <row r="11" spans="1:11" ht="15">
      <c r="A11" s="14" t="s">
        <v>6</v>
      </c>
      <c r="B11" s="10">
        <v>19</v>
      </c>
      <c r="C11" s="11">
        <f t="shared" si="1"/>
        <v>0.8150494155881204</v>
      </c>
      <c r="D11" s="10">
        <v>11</v>
      </c>
      <c r="E11" s="11">
        <f t="shared" si="2"/>
        <v>0.4720266291677269</v>
      </c>
      <c r="F11" s="12">
        <f>(C11*100/E11)-100</f>
        <v>72.67021926818157</v>
      </c>
      <c r="G11" s="10">
        <v>7</v>
      </c>
      <c r="H11" s="11">
        <f t="shared" si="3"/>
        <v>2.1525877179495065</v>
      </c>
      <c r="I11" s="10">
        <v>2</v>
      </c>
      <c r="J11" s="11">
        <f t="shared" si="4"/>
        <v>0.6313270810908069</v>
      </c>
      <c r="K11" s="12">
        <f t="shared" si="0"/>
        <v>240.962360466189</v>
      </c>
    </row>
    <row r="12" spans="1:11" ht="15">
      <c r="A12" s="14" t="s">
        <v>57</v>
      </c>
      <c r="B12" s="10">
        <v>4</v>
      </c>
      <c r="C12" s="11">
        <f t="shared" si="1"/>
        <v>0.1715893506501306</v>
      </c>
      <c r="D12" s="10">
        <v>6</v>
      </c>
      <c r="E12" s="11">
        <f t="shared" si="2"/>
        <v>0.2574690704551238</v>
      </c>
      <c r="F12" s="12">
        <f>(C12*100/E12)-100</f>
        <v>-33.35535396666678</v>
      </c>
      <c r="G12" s="10">
        <v>3</v>
      </c>
      <c r="H12" s="11">
        <f t="shared" si="3"/>
        <v>0.9225375934069313</v>
      </c>
      <c r="I12" s="10">
        <v>2</v>
      </c>
      <c r="J12" s="11">
        <f t="shared" si="4"/>
        <v>0.6313270810908069</v>
      </c>
      <c r="K12" s="12">
        <f t="shared" si="0"/>
        <v>46.12672591408099</v>
      </c>
    </row>
    <row r="13" spans="1:11" ht="15">
      <c r="A13" s="14" t="s">
        <v>7</v>
      </c>
      <c r="B13" s="10">
        <v>0</v>
      </c>
      <c r="C13" s="11">
        <f t="shared" si="1"/>
        <v>0</v>
      </c>
      <c r="D13" s="10">
        <v>2</v>
      </c>
      <c r="E13" s="11">
        <f t="shared" si="2"/>
        <v>0.08582302348504126</v>
      </c>
      <c r="F13" s="12">
        <f>(C13*100/E13)-100</f>
        <v>-100</v>
      </c>
      <c r="G13" s="10">
        <v>0</v>
      </c>
      <c r="H13" s="11">
        <f t="shared" si="3"/>
        <v>0</v>
      </c>
      <c r="I13" s="10">
        <v>2</v>
      </c>
      <c r="J13" s="11">
        <f t="shared" si="4"/>
        <v>0.6313270810908069</v>
      </c>
      <c r="K13" s="12">
        <f>(H13*100/J13)-100</f>
        <v>-100</v>
      </c>
    </row>
    <row r="14" spans="1:11" ht="38.25">
      <c r="A14" s="15" t="s">
        <v>58</v>
      </c>
      <c r="B14" s="10">
        <v>0</v>
      </c>
      <c r="C14" s="11">
        <f t="shared" si="1"/>
        <v>0</v>
      </c>
      <c r="D14" s="10">
        <v>1</v>
      </c>
      <c r="E14" s="11">
        <f t="shared" si="2"/>
        <v>0.04291151174252063</v>
      </c>
      <c r="F14" s="12">
        <f>(C14*100/E14)-100</f>
        <v>-100</v>
      </c>
      <c r="G14" s="10">
        <v>0</v>
      </c>
      <c r="H14" s="11">
        <f t="shared" si="3"/>
        <v>0</v>
      </c>
      <c r="I14" s="10">
        <v>1</v>
      </c>
      <c r="J14" s="11">
        <f t="shared" si="4"/>
        <v>0.31566354054540346</v>
      </c>
      <c r="K14" s="12">
        <f>(H14*100/J14)-100</f>
        <v>-100</v>
      </c>
    </row>
    <row r="15" spans="1:11" ht="15">
      <c r="A15" s="16" t="s">
        <v>8</v>
      </c>
      <c r="B15" s="10">
        <v>0</v>
      </c>
      <c r="C15" s="11">
        <f t="shared" si="1"/>
        <v>0</v>
      </c>
      <c r="D15" s="10">
        <v>0</v>
      </c>
      <c r="E15" s="11">
        <f t="shared" si="2"/>
        <v>0</v>
      </c>
      <c r="F15" s="12">
        <v>0</v>
      </c>
      <c r="G15" s="10">
        <v>0</v>
      </c>
      <c r="H15" s="11">
        <f t="shared" si="3"/>
        <v>0</v>
      </c>
      <c r="I15" s="10">
        <v>0</v>
      </c>
      <c r="J15" s="11">
        <f t="shared" si="4"/>
        <v>0</v>
      </c>
      <c r="K15" s="12">
        <v>0</v>
      </c>
    </row>
    <row r="16" spans="1:11" ht="15">
      <c r="A16" s="14" t="s">
        <v>105</v>
      </c>
      <c r="B16" s="10">
        <v>0</v>
      </c>
      <c r="C16" s="11">
        <f t="shared" si="1"/>
        <v>0</v>
      </c>
      <c r="D16" s="10">
        <v>1</v>
      </c>
      <c r="E16" s="11">
        <f t="shared" si="2"/>
        <v>0.04291151174252063</v>
      </c>
      <c r="F16" s="12">
        <f>(C16*100/E16)-100</f>
        <v>-100</v>
      </c>
      <c r="G16" s="10">
        <v>0</v>
      </c>
      <c r="H16" s="11">
        <f t="shared" si="3"/>
        <v>0</v>
      </c>
      <c r="I16" s="10">
        <v>1</v>
      </c>
      <c r="J16" s="11">
        <f t="shared" si="4"/>
        <v>0.31566354054540346</v>
      </c>
      <c r="K16" s="12">
        <f>(H16*100/J16)-100</f>
        <v>-100</v>
      </c>
    </row>
    <row r="17" spans="1:11" ht="15">
      <c r="A17" s="16" t="s">
        <v>61</v>
      </c>
      <c r="B17" s="10">
        <v>0</v>
      </c>
      <c r="C17" s="11">
        <f t="shared" si="1"/>
        <v>0</v>
      </c>
      <c r="D17" s="10">
        <v>0</v>
      </c>
      <c r="E17" s="11">
        <f t="shared" si="2"/>
        <v>0</v>
      </c>
      <c r="F17" s="17">
        <v>0</v>
      </c>
      <c r="G17" s="10">
        <v>0</v>
      </c>
      <c r="H17" s="11">
        <f t="shared" si="3"/>
        <v>0</v>
      </c>
      <c r="I17" s="10">
        <v>0</v>
      </c>
      <c r="J17" s="11">
        <f t="shared" si="4"/>
        <v>0</v>
      </c>
      <c r="K17" s="17">
        <v>0</v>
      </c>
    </row>
    <row r="18" spans="1:11" ht="15">
      <c r="A18" s="16" t="s">
        <v>59</v>
      </c>
      <c r="B18" s="10">
        <v>0</v>
      </c>
      <c r="C18" s="11">
        <f t="shared" si="1"/>
        <v>0</v>
      </c>
      <c r="D18" s="10">
        <v>1</v>
      </c>
      <c r="E18" s="11">
        <f t="shared" si="2"/>
        <v>0.04291151174252063</v>
      </c>
      <c r="F18" s="12">
        <f>(C18*100/E18)-100</f>
        <v>-100</v>
      </c>
      <c r="G18" s="10">
        <v>0</v>
      </c>
      <c r="H18" s="11">
        <f t="shared" si="3"/>
        <v>0</v>
      </c>
      <c r="I18" s="10">
        <v>1</v>
      </c>
      <c r="J18" s="11">
        <f t="shared" si="4"/>
        <v>0.31566354054540346</v>
      </c>
      <c r="K18" s="12">
        <f>(H18*100/J18)-100</f>
        <v>-100</v>
      </c>
    </row>
    <row r="19" spans="1:11" ht="15">
      <c r="A19" s="16" t="s">
        <v>60</v>
      </c>
      <c r="B19" s="10">
        <v>0</v>
      </c>
      <c r="C19" s="11">
        <f t="shared" si="1"/>
        <v>0</v>
      </c>
      <c r="D19" s="10">
        <v>0</v>
      </c>
      <c r="E19" s="11">
        <f t="shared" si="2"/>
        <v>0</v>
      </c>
      <c r="F19" s="17">
        <v>0</v>
      </c>
      <c r="G19" s="10">
        <v>0</v>
      </c>
      <c r="H19" s="11">
        <f t="shared" si="3"/>
        <v>0</v>
      </c>
      <c r="I19" s="10">
        <v>0</v>
      </c>
      <c r="J19" s="11">
        <f t="shared" si="4"/>
        <v>0</v>
      </c>
      <c r="K19" s="17">
        <v>0</v>
      </c>
    </row>
    <row r="20" spans="1:11" ht="25.5">
      <c r="A20" s="13" t="s">
        <v>62</v>
      </c>
      <c r="B20" s="10">
        <v>731</v>
      </c>
      <c r="C20" s="11">
        <f t="shared" si="1"/>
        <v>31.357953831311367</v>
      </c>
      <c r="D20" s="10">
        <v>714</v>
      </c>
      <c r="E20" s="11">
        <f t="shared" si="2"/>
        <v>30.63881938415973</v>
      </c>
      <c r="F20" s="12">
        <f>(C20*100/E20)-100</f>
        <v>2.347134979761748</v>
      </c>
      <c r="G20" s="10">
        <v>598</v>
      </c>
      <c r="H20" s="11">
        <f t="shared" si="3"/>
        <v>183.892493619115</v>
      </c>
      <c r="I20" s="10">
        <v>575</v>
      </c>
      <c r="J20" s="11">
        <f t="shared" si="4"/>
        <v>181.506535813607</v>
      </c>
      <c r="K20" s="12">
        <f>(H20*100/J20)-100</f>
        <v>1.3145299670961492</v>
      </c>
    </row>
    <row r="21" spans="1:11" ht="51">
      <c r="A21" s="13" t="s">
        <v>63</v>
      </c>
      <c r="B21" s="10">
        <v>306</v>
      </c>
      <c r="C21" s="11">
        <f t="shared" si="1"/>
        <v>13.126585324734991</v>
      </c>
      <c r="D21" s="10">
        <v>321</v>
      </c>
      <c r="E21" s="11">
        <f t="shared" si="2"/>
        <v>13.774595269349122</v>
      </c>
      <c r="F21" s="12">
        <f>(C21*100/E21)-100</f>
        <v>-4.704384643925366</v>
      </c>
      <c r="G21" s="10">
        <v>273</v>
      </c>
      <c r="H21" s="11">
        <f t="shared" si="3"/>
        <v>83.95092100003075</v>
      </c>
      <c r="I21" s="10">
        <v>282</v>
      </c>
      <c r="J21" s="11">
        <f t="shared" si="4"/>
        <v>89.01711843380377</v>
      </c>
      <c r="K21" s="12">
        <f>(H21*100/J21)-100</f>
        <v>-5.691261998713685</v>
      </c>
    </row>
    <row r="22" spans="1:11" ht="51">
      <c r="A22" s="13" t="s">
        <v>64</v>
      </c>
      <c r="B22" s="10">
        <v>139</v>
      </c>
      <c r="C22" s="11">
        <f t="shared" si="1"/>
        <v>5.962729935092038</v>
      </c>
      <c r="D22" s="10">
        <v>123</v>
      </c>
      <c r="E22" s="11">
        <f t="shared" si="2"/>
        <v>5.278115944330038</v>
      </c>
      <c r="F22" s="12">
        <f>(C22*100/E22)-100</f>
        <v>12.97080242235755</v>
      </c>
      <c r="G22" s="10">
        <v>123</v>
      </c>
      <c r="H22" s="11">
        <f t="shared" si="3"/>
        <v>37.824041329684185</v>
      </c>
      <c r="I22" s="10">
        <v>101</v>
      </c>
      <c r="J22" s="11">
        <f t="shared" si="4"/>
        <v>31.88201759508575</v>
      </c>
      <c r="K22" s="12">
        <f>(H22*100/J22)-100</f>
        <v>18.637539851036067</v>
      </c>
    </row>
    <row r="23" spans="1:11" ht="38.25">
      <c r="A23" s="13" t="s">
        <v>65</v>
      </c>
      <c r="B23" s="10">
        <v>104</v>
      </c>
      <c r="C23" s="11">
        <f t="shared" si="1"/>
        <v>4.461323116903396</v>
      </c>
      <c r="D23" s="10">
        <v>80</v>
      </c>
      <c r="E23" s="11">
        <f t="shared" si="2"/>
        <v>3.4329209394016504</v>
      </c>
      <c r="F23" s="12">
        <f>(C23*100/E23)-100</f>
        <v>29.957059764999798</v>
      </c>
      <c r="G23" s="10">
        <v>98</v>
      </c>
      <c r="H23" s="11">
        <f t="shared" si="3"/>
        <v>30.13622805129309</v>
      </c>
      <c r="I23" s="10">
        <v>77</v>
      </c>
      <c r="J23" s="11">
        <f t="shared" si="4"/>
        <v>24.30609262199607</v>
      </c>
      <c r="K23" s="12">
        <f>(H23*100/J23)-100</f>
        <v>23.986312896795994</v>
      </c>
    </row>
    <row r="24" spans="1:11" ht="51">
      <c r="A24" s="13" t="s">
        <v>66</v>
      </c>
      <c r="B24" s="10">
        <v>0</v>
      </c>
      <c r="C24" s="11">
        <f t="shared" si="1"/>
        <v>0</v>
      </c>
      <c r="D24" s="10">
        <v>0</v>
      </c>
      <c r="E24" s="11">
        <f t="shared" si="2"/>
        <v>0</v>
      </c>
      <c r="F24" s="17">
        <v>0</v>
      </c>
      <c r="G24" s="10">
        <v>0</v>
      </c>
      <c r="H24" s="11">
        <f t="shared" si="3"/>
        <v>0</v>
      </c>
      <c r="I24" s="10">
        <v>0</v>
      </c>
      <c r="J24" s="11">
        <f t="shared" si="4"/>
        <v>0</v>
      </c>
      <c r="K24" s="17">
        <v>0</v>
      </c>
    </row>
    <row r="25" spans="1:11" ht="38.25">
      <c r="A25" s="13" t="s">
        <v>67</v>
      </c>
      <c r="B25" s="10">
        <v>7</v>
      </c>
      <c r="C25" s="11">
        <f t="shared" si="1"/>
        <v>0.30028136363772856</v>
      </c>
      <c r="D25" s="10">
        <v>4</v>
      </c>
      <c r="E25" s="11">
        <f t="shared" si="2"/>
        <v>0.1716460469700825</v>
      </c>
      <c r="F25" s="12">
        <f aca="true" t="shared" si="5" ref="F25:F30">(C25*100/E25)-100</f>
        <v>74.94219583749975</v>
      </c>
      <c r="G25" s="10">
        <v>7</v>
      </c>
      <c r="H25" s="11">
        <f t="shared" si="3"/>
        <v>2.1525877179495065</v>
      </c>
      <c r="I25" s="10">
        <v>4</v>
      </c>
      <c r="J25" s="11">
        <f t="shared" si="4"/>
        <v>1.2626541621816139</v>
      </c>
      <c r="K25" s="12">
        <f aca="true" t="shared" si="6" ref="K25:K30">(H25*100/J25)-100</f>
        <v>70.4811802330945</v>
      </c>
    </row>
    <row r="26" spans="1:11" ht="38.25">
      <c r="A26" s="13" t="s">
        <v>68</v>
      </c>
      <c r="B26" s="10">
        <v>2</v>
      </c>
      <c r="C26" s="11">
        <f t="shared" si="1"/>
        <v>0.0857946753250653</v>
      </c>
      <c r="D26" s="10">
        <v>0</v>
      </c>
      <c r="E26" s="11">
        <f t="shared" si="2"/>
        <v>0</v>
      </c>
      <c r="F26" s="12">
        <v>100</v>
      </c>
      <c r="G26" s="10">
        <v>0</v>
      </c>
      <c r="H26" s="11">
        <f t="shared" si="3"/>
        <v>0</v>
      </c>
      <c r="I26" s="10">
        <v>0</v>
      </c>
      <c r="J26" s="11">
        <f t="shared" si="4"/>
        <v>0</v>
      </c>
      <c r="K26" s="12">
        <v>0</v>
      </c>
    </row>
    <row r="27" spans="1:11" ht="38.25">
      <c r="A27" s="13" t="s">
        <v>69</v>
      </c>
      <c r="B27" s="10">
        <v>167</v>
      </c>
      <c r="C27" s="11">
        <f t="shared" si="1"/>
        <v>7.163855389642952</v>
      </c>
      <c r="D27" s="10">
        <v>198</v>
      </c>
      <c r="E27" s="11">
        <f t="shared" si="2"/>
        <v>8.496479325019084</v>
      </c>
      <c r="F27" s="12">
        <f t="shared" si="5"/>
        <v>-15.684425094192036</v>
      </c>
      <c r="G27" s="10">
        <v>150</v>
      </c>
      <c r="H27" s="11">
        <f t="shared" si="3"/>
        <v>46.12687967034657</v>
      </c>
      <c r="I27" s="10">
        <v>181</v>
      </c>
      <c r="J27" s="11">
        <f t="shared" si="4"/>
        <v>57.135100838718024</v>
      </c>
      <c r="K27" s="12">
        <f t="shared" si="6"/>
        <v>-19.267002257413807</v>
      </c>
    </row>
    <row r="28" spans="1:11" ht="38.25">
      <c r="A28" s="13" t="s">
        <v>70</v>
      </c>
      <c r="B28" s="10">
        <v>109</v>
      </c>
      <c r="C28" s="11">
        <f t="shared" si="1"/>
        <v>4.675809805216059</v>
      </c>
      <c r="D28" s="10">
        <v>135</v>
      </c>
      <c r="E28" s="11">
        <f t="shared" si="2"/>
        <v>5.793054085240285</v>
      </c>
      <c r="F28" s="12">
        <f t="shared" si="5"/>
        <v>-19.28592869296307</v>
      </c>
      <c r="G28" s="10">
        <v>97</v>
      </c>
      <c r="H28" s="11">
        <f t="shared" si="3"/>
        <v>29.828715520157445</v>
      </c>
      <c r="I28" s="10">
        <v>127</v>
      </c>
      <c r="J28" s="11">
        <f t="shared" si="4"/>
        <v>40.08926964926624</v>
      </c>
      <c r="K28" s="12">
        <f t="shared" si="6"/>
        <v>-25.594265545061134</v>
      </c>
    </row>
    <row r="29" spans="1:11" ht="38.25">
      <c r="A29" s="13" t="s">
        <v>71</v>
      </c>
      <c r="B29" s="10">
        <v>48</v>
      </c>
      <c r="C29" s="11">
        <f t="shared" si="1"/>
        <v>2.059072207801567</v>
      </c>
      <c r="D29" s="10">
        <v>59</v>
      </c>
      <c r="E29" s="11">
        <f t="shared" si="2"/>
        <v>2.531779192808717</v>
      </c>
      <c r="F29" s="12">
        <f t="shared" si="5"/>
        <v>-18.670940433898437</v>
      </c>
      <c r="G29" s="10">
        <v>43</v>
      </c>
      <c r="H29" s="11">
        <f t="shared" si="3"/>
        <v>13.223038838832682</v>
      </c>
      <c r="I29" s="10">
        <v>50</v>
      </c>
      <c r="J29" s="11">
        <f t="shared" si="4"/>
        <v>15.783177027270174</v>
      </c>
      <c r="K29" s="12">
        <f t="shared" si="6"/>
        <v>-16.22067714259356</v>
      </c>
    </row>
    <row r="30" spans="1:11" ht="51">
      <c r="A30" s="13" t="s">
        <v>72</v>
      </c>
      <c r="B30" s="10">
        <v>425</v>
      </c>
      <c r="C30" s="11">
        <f t="shared" si="1"/>
        <v>18.231368506576377</v>
      </c>
      <c r="D30" s="10">
        <v>393</v>
      </c>
      <c r="E30" s="11">
        <f t="shared" si="2"/>
        <v>16.864224114810607</v>
      </c>
      <c r="F30" s="12">
        <f t="shared" si="5"/>
        <v>8.106773145674154</v>
      </c>
      <c r="G30" s="10">
        <v>325</v>
      </c>
      <c r="H30" s="11">
        <f t="shared" si="3"/>
        <v>99.94157261908423</v>
      </c>
      <c r="I30" s="10">
        <v>293</v>
      </c>
      <c r="J30" s="11">
        <f t="shared" si="4"/>
        <v>92.48941737980321</v>
      </c>
      <c r="K30" s="12">
        <f t="shared" si="6"/>
        <v>8.057305852278319</v>
      </c>
    </row>
    <row r="31" spans="1:11" ht="15">
      <c r="A31" s="14" t="s">
        <v>73</v>
      </c>
      <c r="B31" s="10">
        <v>0</v>
      </c>
      <c r="C31" s="11">
        <f t="shared" si="1"/>
        <v>0</v>
      </c>
      <c r="D31" s="10">
        <v>0</v>
      </c>
      <c r="E31" s="11">
        <f t="shared" si="2"/>
        <v>0</v>
      </c>
      <c r="F31" s="12">
        <v>0</v>
      </c>
      <c r="G31" s="10">
        <v>0</v>
      </c>
      <c r="H31" s="11">
        <f t="shared" si="3"/>
        <v>0</v>
      </c>
      <c r="I31" s="10">
        <v>0</v>
      </c>
      <c r="J31" s="11">
        <f t="shared" si="4"/>
        <v>0</v>
      </c>
      <c r="K31" s="12">
        <v>0</v>
      </c>
    </row>
    <row r="32" spans="1:11" ht="15">
      <c r="A32" s="14" t="s">
        <v>74</v>
      </c>
      <c r="B32" s="10">
        <v>0</v>
      </c>
      <c r="C32" s="11">
        <f t="shared" si="1"/>
        <v>0</v>
      </c>
      <c r="D32" s="10">
        <v>2</v>
      </c>
      <c r="E32" s="11">
        <f t="shared" si="2"/>
        <v>0.08582302348504126</v>
      </c>
      <c r="F32" s="12">
        <f>(C32*100/E32)-100</f>
        <v>-100</v>
      </c>
      <c r="G32" s="10">
        <v>0</v>
      </c>
      <c r="H32" s="11">
        <f t="shared" si="3"/>
        <v>0</v>
      </c>
      <c r="I32" s="10">
        <v>2</v>
      </c>
      <c r="J32" s="11">
        <f t="shared" si="4"/>
        <v>0.6313270810908069</v>
      </c>
      <c r="K32" s="12">
        <f>(H32*100/J32)-100</f>
        <v>-100</v>
      </c>
    </row>
    <row r="33" spans="1:11" ht="15">
      <c r="A33" s="14" t="s">
        <v>75</v>
      </c>
      <c r="B33" s="10">
        <v>0</v>
      </c>
      <c r="C33" s="11">
        <f t="shared" si="1"/>
        <v>0</v>
      </c>
      <c r="D33" s="10">
        <v>0</v>
      </c>
      <c r="E33" s="11">
        <f t="shared" si="2"/>
        <v>0</v>
      </c>
      <c r="F33" s="12">
        <v>0</v>
      </c>
      <c r="G33" s="10">
        <v>0</v>
      </c>
      <c r="H33" s="11">
        <f t="shared" si="3"/>
        <v>0</v>
      </c>
      <c r="I33" s="10">
        <v>0</v>
      </c>
      <c r="J33" s="11">
        <f t="shared" si="4"/>
        <v>0</v>
      </c>
      <c r="K33" s="12">
        <v>0</v>
      </c>
    </row>
    <row r="34" spans="1:11" ht="15">
      <c r="A34" s="14" t="s">
        <v>9</v>
      </c>
      <c r="B34" s="10">
        <v>80</v>
      </c>
      <c r="C34" s="11">
        <f t="shared" si="1"/>
        <v>3.431787013002612</v>
      </c>
      <c r="D34" s="10">
        <v>69</v>
      </c>
      <c r="E34" s="11">
        <f t="shared" si="2"/>
        <v>2.9608943102339236</v>
      </c>
      <c r="F34" s="12">
        <f aca="true" t="shared" si="7" ref="F34:F43">(C34*100/E34)-100</f>
        <v>15.903732231883879</v>
      </c>
      <c r="G34" s="10">
        <v>2</v>
      </c>
      <c r="H34" s="11">
        <f t="shared" si="3"/>
        <v>0.6150250622712875</v>
      </c>
      <c r="I34" s="10">
        <v>0</v>
      </c>
      <c r="J34" s="11">
        <f t="shared" si="4"/>
        <v>0</v>
      </c>
      <c r="K34" s="12">
        <v>100</v>
      </c>
    </row>
    <row r="35" spans="1:11" ht="15">
      <c r="A35" s="14" t="s">
        <v>76</v>
      </c>
      <c r="B35" s="10">
        <v>9</v>
      </c>
      <c r="C35" s="11">
        <f t="shared" si="1"/>
        <v>0.38607603896279385</v>
      </c>
      <c r="D35" s="10">
        <v>18</v>
      </c>
      <c r="E35" s="11">
        <f t="shared" si="2"/>
        <v>0.7724072113653714</v>
      </c>
      <c r="F35" s="12">
        <f t="shared" si="7"/>
        <v>-50.01651547500008</v>
      </c>
      <c r="G35" s="10">
        <v>0</v>
      </c>
      <c r="H35" s="11">
        <f t="shared" si="3"/>
        <v>0</v>
      </c>
      <c r="I35" s="10">
        <v>0</v>
      </c>
      <c r="J35" s="11">
        <f t="shared" si="4"/>
        <v>0</v>
      </c>
      <c r="K35" s="12">
        <v>0</v>
      </c>
    </row>
    <row r="36" spans="1:11" ht="15">
      <c r="A36" s="14" t="s">
        <v>77</v>
      </c>
      <c r="B36" s="10">
        <v>0</v>
      </c>
      <c r="C36" s="11">
        <f t="shared" si="1"/>
        <v>0</v>
      </c>
      <c r="D36" s="10">
        <v>1</v>
      </c>
      <c r="E36" s="11">
        <f t="shared" si="2"/>
        <v>0.04291151174252063</v>
      </c>
      <c r="F36" s="12">
        <f t="shared" si="7"/>
        <v>-100</v>
      </c>
      <c r="G36" s="10">
        <v>0</v>
      </c>
      <c r="H36" s="11">
        <f t="shared" si="3"/>
        <v>0</v>
      </c>
      <c r="I36" s="10">
        <v>0</v>
      </c>
      <c r="J36" s="11">
        <f t="shared" si="4"/>
        <v>0</v>
      </c>
      <c r="K36" s="12">
        <v>0</v>
      </c>
    </row>
    <row r="37" spans="1:11" ht="15">
      <c r="A37" s="14" t="s">
        <v>78</v>
      </c>
      <c r="B37" s="10">
        <v>2</v>
      </c>
      <c r="C37" s="11">
        <f t="shared" si="1"/>
        <v>0.0857946753250653</v>
      </c>
      <c r="D37" s="10">
        <v>7</v>
      </c>
      <c r="E37" s="11">
        <f t="shared" si="2"/>
        <v>0.3003805821976444</v>
      </c>
      <c r="F37" s="12">
        <f t="shared" si="7"/>
        <v>-71.43800884285719</v>
      </c>
      <c r="G37" s="10">
        <v>0</v>
      </c>
      <c r="H37" s="11">
        <f t="shared" si="3"/>
        <v>0</v>
      </c>
      <c r="I37" s="10">
        <v>0</v>
      </c>
      <c r="J37" s="11">
        <f t="shared" si="4"/>
        <v>0</v>
      </c>
      <c r="K37" s="17">
        <v>0</v>
      </c>
    </row>
    <row r="38" spans="1:11" ht="15">
      <c r="A38" s="14" t="s">
        <v>79</v>
      </c>
      <c r="B38" s="10">
        <v>7</v>
      </c>
      <c r="C38" s="11">
        <f t="shared" si="1"/>
        <v>0.30028136363772856</v>
      </c>
      <c r="D38" s="10">
        <v>7</v>
      </c>
      <c r="E38" s="11">
        <f t="shared" si="2"/>
        <v>0.3003805821976444</v>
      </c>
      <c r="F38" s="12">
        <v>0</v>
      </c>
      <c r="G38" s="10">
        <v>0</v>
      </c>
      <c r="H38" s="11">
        <f t="shared" si="3"/>
        <v>0</v>
      </c>
      <c r="I38" s="10">
        <v>0</v>
      </c>
      <c r="J38" s="11">
        <f t="shared" si="4"/>
        <v>0</v>
      </c>
      <c r="K38" s="17">
        <v>0</v>
      </c>
    </row>
    <row r="39" spans="1:11" ht="15">
      <c r="A39" s="14" t="s">
        <v>114</v>
      </c>
      <c r="B39" s="10">
        <v>0</v>
      </c>
      <c r="C39" s="11">
        <f t="shared" si="1"/>
        <v>0</v>
      </c>
      <c r="D39" s="10">
        <v>1</v>
      </c>
      <c r="E39" s="11">
        <f t="shared" si="2"/>
        <v>0.04291151174252063</v>
      </c>
      <c r="F39" s="12">
        <f t="shared" si="7"/>
        <v>-100</v>
      </c>
      <c r="G39" s="10">
        <v>0</v>
      </c>
      <c r="H39" s="11">
        <f t="shared" si="3"/>
        <v>0</v>
      </c>
      <c r="I39" s="10">
        <v>0</v>
      </c>
      <c r="J39" s="11">
        <f t="shared" si="4"/>
        <v>0</v>
      </c>
      <c r="K39" s="17">
        <v>0</v>
      </c>
    </row>
    <row r="40" spans="1:11" ht="25.5">
      <c r="A40" s="13" t="s">
        <v>80</v>
      </c>
      <c r="B40" s="10">
        <v>0</v>
      </c>
      <c r="C40" s="11">
        <f t="shared" si="1"/>
        <v>0</v>
      </c>
      <c r="D40" s="10">
        <v>2</v>
      </c>
      <c r="E40" s="11">
        <f t="shared" si="2"/>
        <v>0.08582302348504126</v>
      </c>
      <c r="F40" s="12">
        <f t="shared" si="7"/>
        <v>-100</v>
      </c>
      <c r="G40" s="10">
        <v>0</v>
      </c>
      <c r="H40" s="11">
        <f t="shared" si="3"/>
        <v>0</v>
      </c>
      <c r="I40" s="10">
        <v>0</v>
      </c>
      <c r="J40" s="11">
        <f t="shared" si="4"/>
        <v>0</v>
      </c>
      <c r="K40" s="17">
        <v>0</v>
      </c>
    </row>
    <row r="41" spans="1:11" ht="25.5">
      <c r="A41" s="13" t="s">
        <v>81</v>
      </c>
      <c r="B41" s="10">
        <v>33</v>
      </c>
      <c r="C41" s="11">
        <f t="shared" si="1"/>
        <v>1.4156121428635775</v>
      </c>
      <c r="D41" s="10">
        <v>10</v>
      </c>
      <c r="E41" s="11">
        <f t="shared" si="2"/>
        <v>0.4291151174252063</v>
      </c>
      <c r="F41" s="12">
        <f t="shared" si="7"/>
        <v>229.89099786499946</v>
      </c>
      <c r="G41" s="10">
        <v>2</v>
      </c>
      <c r="H41" s="11">
        <f t="shared" si="3"/>
        <v>0.6150250622712875</v>
      </c>
      <c r="I41" s="10">
        <v>0</v>
      </c>
      <c r="J41" s="11">
        <f t="shared" si="4"/>
        <v>0</v>
      </c>
      <c r="K41" s="12">
        <v>100</v>
      </c>
    </row>
    <row r="42" spans="1:11" ht="25.5">
      <c r="A42" s="13" t="s">
        <v>82</v>
      </c>
      <c r="B42" s="10">
        <v>7</v>
      </c>
      <c r="C42" s="11">
        <f t="shared" si="1"/>
        <v>0.30028136363772856</v>
      </c>
      <c r="D42" s="10">
        <v>2</v>
      </c>
      <c r="E42" s="11">
        <f t="shared" si="2"/>
        <v>0.08582302348504126</v>
      </c>
      <c r="F42" s="12">
        <f t="shared" si="7"/>
        <v>249.8843916749995</v>
      </c>
      <c r="G42" s="10">
        <v>1</v>
      </c>
      <c r="H42" s="11">
        <f t="shared" si="3"/>
        <v>0.30751253113564375</v>
      </c>
      <c r="I42" s="10">
        <v>0</v>
      </c>
      <c r="J42" s="11">
        <f t="shared" si="4"/>
        <v>0</v>
      </c>
      <c r="K42" s="12">
        <v>100</v>
      </c>
    </row>
    <row r="43" spans="1:11" ht="25.5">
      <c r="A43" s="13" t="s">
        <v>83</v>
      </c>
      <c r="B43" s="10">
        <v>25</v>
      </c>
      <c r="C43" s="11">
        <f t="shared" si="1"/>
        <v>1.0724334415633163</v>
      </c>
      <c r="D43" s="10">
        <v>8</v>
      </c>
      <c r="E43" s="11">
        <f t="shared" si="2"/>
        <v>0.343292093940165</v>
      </c>
      <c r="F43" s="12">
        <f t="shared" si="7"/>
        <v>212.39677828124957</v>
      </c>
      <c r="G43" s="10">
        <v>1</v>
      </c>
      <c r="H43" s="11">
        <f t="shared" si="3"/>
        <v>0.30751253113564375</v>
      </c>
      <c r="I43" s="10">
        <v>0</v>
      </c>
      <c r="J43" s="11">
        <f t="shared" si="4"/>
        <v>0</v>
      </c>
      <c r="K43" s="12">
        <v>100</v>
      </c>
    </row>
    <row r="44" spans="1:11" ht="25.5">
      <c r="A44" s="15" t="s">
        <v>84</v>
      </c>
      <c r="B44" s="10">
        <v>1</v>
      </c>
      <c r="C44" s="11">
        <f t="shared" si="1"/>
        <v>0.04289733766253265</v>
      </c>
      <c r="D44" s="10">
        <v>0</v>
      </c>
      <c r="E44" s="11">
        <f t="shared" si="2"/>
        <v>0</v>
      </c>
      <c r="F44" s="12">
        <v>100</v>
      </c>
      <c r="G44" s="10">
        <v>0</v>
      </c>
      <c r="H44" s="11">
        <f t="shared" si="3"/>
        <v>0</v>
      </c>
      <c r="I44" s="10">
        <v>0</v>
      </c>
      <c r="J44" s="11">
        <f t="shared" si="4"/>
        <v>0</v>
      </c>
      <c r="K44" s="17">
        <v>0</v>
      </c>
    </row>
    <row r="45" spans="1:11" ht="15">
      <c r="A45" s="14" t="s">
        <v>85</v>
      </c>
      <c r="B45" s="10">
        <v>38</v>
      </c>
      <c r="C45" s="11">
        <f t="shared" si="1"/>
        <v>1.6300988311762408</v>
      </c>
      <c r="D45" s="10">
        <v>41</v>
      </c>
      <c r="E45" s="11">
        <f t="shared" si="2"/>
        <v>1.759371981443346</v>
      </c>
      <c r="F45" s="12">
        <f>(C45*100/E45)-100</f>
        <v>-7.347687221951361</v>
      </c>
      <c r="G45" s="10">
        <v>0</v>
      </c>
      <c r="H45" s="11">
        <f t="shared" si="3"/>
        <v>0</v>
      </c>
      <c r="I45" s="10">
        <v>0</v>
      </c>
      <c r="J45" s="11">
        <f t="shared" si="4"/>
        <v>0</v>
      </c>
      <c r="K45" s="17">
        <v>0</v>
      </c>
    </row>
    <row r="46" spans="1:11" ht="15">
      <c r="A46" s="14" t="s">
        <v>86</v>
      </c>
      <c r="B46" s="10">
        <v>0</v>
      </c>
      <c r="C46" s="11">
        <f t="shared" si="1"/>
        <v>0</v>
      </c>
      <c r="D46" s="10">
        <v>0</v>
      </c>
      <c r="E46" s="11">
        <f t="shared" si="2"/>
        <v>0</v>
      </c>
      <c r="F46" s="17">
        <v>0</v>
      </c>
      <c r="G46" s="10">
        <v>0</v>
      </c>
      <c r="H46" s="11">
        <f t="shared" si="3"/>
        <v>0</v>
      </c>
      <c r="I46" s="10">
        <v>0</v>
      </c>
      <c r="J46" s="11">
        <f t="shared" si="4"/>
        <v>0</v>
      </c>
      <c r="K46" s="17">
        <v>0</v>
      </c>
    </row>
    <row r="47" spans="1:11" ht="15">
      <c r="A47" s="14" t="s">
        <v>10</v>
      </c>
      <c r="B47" s="10">
        <v>0</v>
      </c>
      <c r="C47" s="11">
        <f t="shared" si="1"/>
        <v>0</v>
      </c>
      <c r="D47" s="10">
        <v>0</v>
      </c>
      <c r="E47" s="11">
        <f t="shared" si="2"/>
        <v>0</v>
      </c>
      <c r="F47" s="17">
        <v>0</v>
      </c>
      <c r="G47" s="10">
        <v>0</v>
      </c>
      <c r="H47" s="11">
        <f t="shared" si="3"/>
        <v>0</v>
      </c>
      <c r="I47" s="10">
        <v>0</v>
      </c>
      <c r="J47" s="11">
        <f t="shared" si="4"/>
        <v>0</v>
      </c>
      <c r="K47" s="17">
        <v>0</v>
      </c>
    </row>
    <row r="48" spans="1:11" ht="15">
      <c r="A48" s="9" t="s">
        <v>11</v>
      </c>
      <c r="B48" s="10">
        <v>13</v>
      </c>
      <c r="C48" s="11">
        <f t="shared" si="1"/>
        <v>0.5576653896129244</v>
      </c>
      <c r="D48" s="10">
        <v>8</v>
      </c>
      <c r="E48" s="11">
        <f t="shared" si="2"/>
        <v>0.343292093940165</v>
      </c>
      <c r="F48" s="12">
        <f>(C48*100/E48)-100</f>
        <v>62.44632470624978</v>
      </c>
      <c r="G48" s="10">
        <v>13</v>
      </c>
      <c r="H48" s="11">
        <f t="shared" si="3"/>
        <v>3.997662904763369</v>
      </c>
      <c r="I48" s="10">
        <v>8</v>
      </c>
      <c r="J48" s="11">
        <f t="shared" si="4"/>
        <v>2.5253083243632277</v>
      </c>
      <c r="K48" s="12">
        <f>(H48*100/J48)-100</f>
        <v>58.303953073587735</v>
      </c>
    </row>
    <row r="49" spans="1:11" ht="38.25">
      <c r="A49" s="13" t="s">
        <v>106</v>
      </c>
      <c r="B49" s="10">
        <v>0</v>
      </c>
      <c r="C49" s="11">
        <f t="shared" si="1"/>
        <v>0</v>
      </c>
      <c r="D49" s="10">
        <v>0</v>
      </c>
      <c r="E49" s="11">
        <f t="shared" si="2"/>
        <v>0</v>
      </c>
      <c r="F49" s="12">
        <v>0</v>
      </c>
      <c r="G49" s="10">
        <v>0</v>
      </c>
      <c r="H49" s="11">
        <f t="shared" si="3"/>
        <v>0</v>
      </c>
      <c r="I49" s="10">
        <v>0</v>
      </c>
      <c r="J49" s="11">
        <f t="shared" si="4"/>
        <v>0</v>
      </c>
      <c r="K49" s="12">
        <v>0</v>
      </c>
    </row>
    <row r="50" spans="1:11" ht="15">
      <c r="A50" s="14" t="s">
        <v>12</v>
      </c>
      <c r="B50" s="10">
        <v>30</v>
      </c>
      <c r="C50" s="11">
        <f t="shared" si="1"/>
        <v>1.2869201298759796</v>
      </c>
      <c r="D50" s="10">
        <v>51</v>
      </c>
      <c r="E50" s="2">
        <f t="shared" si="2"/>
        <v>2.1884870988685523</v>
      </c>
      <c r="F50" s="12">
        <f>(C50*100/E50)-100</f>
        <v>-41.19590055882362</v>
      </c>
      <c r="G50" s="10">
        <v>30</v>
      </c>
      <c r="H50" s="11">
        <f t="shared" si="3"/>
        <v>9.225375934069314</v>
      </c>
      <c r="I50" s="10">
        <v>49</v>
      </c>
      <c r="J50" s="11">
        <f t="shared" si="4"/>
        <v>15.46751348672477</v>
      </c>
      <c r="K50" s="12">
        <f>(H50*100/J50)-100</f>
        <v>-40.35643840241591</v>
      </c>
    </row>
    <row r="51" spans="1:11" ht="15">
      <c r="A51" s="14" t="s">
        <v>13</v>
      </c>
      <c r="B51" s="10">
        <v>2078</v>
      </c>
      <c r="C51" s="11">
        <f t="shared" si="1"/>
        <v>89.14066766274284</v>
      </c>
      <c r="D51" s="10">
        <v>1938</v>
      </c>
      <c r="E51" s="11">
        <f t="shared" si="2"/>
        <v>83.16250975700498</v>
      </c>
      <c r="F51" s="12">
        <f>(C51*100/E51)-100</f>
        <v>7.188525121723245</v>
      </c>
      <c r="G51" s="10">
        <v>1807</v>
      </c>
      <c r="H51" s="11">
        <f t="shared" si="3"/>
        <v>555.6751437621083</v>
      </c>
      <c r="I51" s="10">
        <v>1681</v>
      </c>
      <c r="J51" s="11">
        <f t="shared" si="4"/>
        <v>530.6304116568232</v>
      </c>
      <c r="K51" s="12">
        <f>(H51*100/J51)-100</f>
        <v>4.719807149214503</v>
      </c>
    </row>
    <row r="52" spans="1:11" ht="15">
      <c r="A52" s="14" t="s">
        <v>55</v>
      </c>
      <c r="B52" s="10">
        <v>0</v>
      </c>
      <c r="C52" s="11">
        <f t="shared" si="1"/>
        <v>0</v>
      </c>
      <c r="D52" s="10">
        <v>0</v>
      </c>
      <c r="E52" s="11">
        <f t="shared" si="2"/>
        <v>0</v>
      </c>
      <c r="F52" s="12">
        <v>0</v>
      </c>
      <c r="G52" s="10">
        <v>0</v>
      </c>
      <c r="H52" s="11">
        <f t="shared" si="3"/>
        <v>0</v>
      </c>
      <c r="I52" s="10">
        <v>0</v>
      </c>
      <c r="J52" s="11">
        <f t="shared" si="4"/>
        <v>0</v>
      </c>
      <c r="K52" s="12">
        <v>0</v>
      </c>
    </row>
    <row r="53" spans="1:11" ht="15">
      <c r="A53" s="16" t="s">
        <v>14</v>
      </c>
      <c r="B53" s="10">
        <v>0</v>
      </c>
      <c r="C53" s="11">
        <f t="shared" si="1"/>
        <v>0</v>
      </c>
      <c r="D53" s="10">
        <v>3</v>
      </c>
      <c r="E53" s="11">
        <f t="shared" si="2"/>
        <v>0.1287345352275619</v>
      </c>
      <c r="F53" s="12">
        <v>100</v>
      </c>
      <c r="G53" s="10">
        <v>0</v>
      </c>
      <c r="H53" s="11">
        <f t="shared" si="3"/>
        <v>0</v>
      </c>
      <c r="I53" s="10">
        <v>0</v>
      </c>
      <c r="J53" s="11">
        <f t="shared" si="4"/>
        <v>0</v>
      </c>
      <c r="K53" s="17">
        <v>0</v>
      </c>
    </row>
    <row r="54" spans="1:11" ht="15">
      <c r="A54" s="14" t="s">
        <v>87</v>
      </c>
      <c r="B54" s="10">
        <v>0</v>
      </c>
      <c r="C54" s="11">
        <f t="shared" si="1"/>
        <v>0</v>
      </c>
      <c r="D54" s="10">
        <v>0</v>
      </c>
      <c r="E54" s="11">
        <f t="shared" si="2"/>
        <v>0</v>
      </c>
      <c r="F54" s="12">
        <v>0</v>
      </c>
      <c r="G54" s="10">
        <v>0</v>
      </c>
      <c r="H54" s="11">
        <f t="shared" si="3"/>
        <v>0</v>
      </c>
      <c r="I54" s="10">
        <v>0</v>
      </c>
      <c r="J54" s="11">
        <f t="shared" si="4"/>
        <v>0</v>
      </c>
      <c r="K54" s="12">
        <v>0</v>
      </c>
    </row>
    <row r="55" spans="1:11" ht="15">
      <c r="A55" s="9" t="s">
        <v>88</v>
      </c>
      <c r="B55" s="10">
        <v>1</v>
      </c>
      <c r="C55" s="11">
        <f t="shared" si="1"/>
        <v>0.04289733766253265</v>
      </c>
      <c r="D55" s="10">
        <v>4</v>
      </c>
      <c r="E55" s="11">
        <f t="shared" si="2"/>
        <v>0.1716460469700825</v>
      </c>
      <c r="F55" s="12">
        <f>(C55*100/E55)-100</f>
        <v>-75.00825773750003</v>
      </c>
      <c r="G55" s="10">
        <v>1</v>
      </c>
      <c r="H55" s="11">
        <f t="shared" si="3"/>
        <v>0.30751253113564375</v>
      </c>
      <c r="I55" s="10">
        <v>2</v>
      </c>
      <c r="J55" s="11">
        <f t="shared" si="4"/>
        <v>0.6313270810908069</v>
      </c>
      <c r="K55" s="12">
        <f>(H55*100/J55)-100</f>
        <v>-51.29109136197301</v>
      </c>
    </row>
    <row r="56" spans="1:11" ht="38.25">
      <c r="A56" s="13" t="s">
        <v>89</v>
      </c>
      <c r="B56" s="10">
        <v>1</v>
      </c>
      <c r="C56" s="11">
        <f t="shared" si="1"/>
        <v>0.04289733766253265</v>
      </c>
      <c r="D56" s="10">
        <v>3</v>
      </c>
      <c r="E56" s="11">
        <f t="shared" si="2"/>
        <v>0.1287345352275619</v>
      </c>
      <c r="F56" s="12">
        <f>(C56*100/E56)-100</f>
        <v>-66.67767698333338</v>
      </c>
      <c r="G56" s="10">
        <v>1</v>
      </c>
      <c r="H56" s="11">
        <f t="shared" si="3"/>
        <v>0.30751253113564375</v>
      </c>
      <c r="I56" s="10">
        <v>2</v>
      </c>
      <c r="J56" s="11">
        <f t="shared" si="4"/>
        <v>0.6313270810908069</v>
      </c>
      <c r="K56" s="12">
        <f>(H56*100/J56)-100</f>
        <v>-51.29109136197301</v>
      </c>
    </row>
    <row r="57" spans="1:11" ht="15">
      <c r="A57" s="16" t="s">
        <v>15</v>
      </c>
      <c r="B57" s="10">
        <v>0</v>
      </c>
      <c r="C57" s="11">
        <f t="shared" si="1"/>
        <v>0</v>
      </c>
      <c r="D57" s="10">
        <v>0</v>
      </c>
      <c r="E57" s="11">
        <f t="shared" si="2"/>
        <v>0</v>
      </c>
      <c r="F57" s="12">
        <v>0</v>
      </c>
      <c r="G57" s="10">
        <v>0</v>
      </c>
      <c r="H57" s="11">
        <f t="shared" si="3"/>
        <v>0</v>
      </c>
      <c r="I57" s="10">
        <v>0</v>
      </c>
      <c r="J57" s="11">
        <f t="shared" si="4"/>
        <v>0</v>
      </c>
      <c r="K57" s="17">
        <v>0</v>
      </c>
    </row>
    <row r="58" spans="1:11" ht="15">
      <c r="A58" s="9" t="s">
        <v>16</v>
      </c>
      <c r="B58" s="10">
        <v>0</v>
      </c>
      <c r="C58" s="11">
        <f t="shared" si="1"/>
        <v>0</v>
      </c>
      <c r="D58" s="10">
        <v>0</v>
      </c>
      <c r="E58" s="11">
        <f t="shared" si="2"/>
        <v>0</v>
      </c>
      <c r="F58" s="12">
        <v>0</v>
      </c>
      <c r="G58" s="10">
        <v>0</v>
      </c>
      <c r="H58" s="11">
        <f t="shared" si="3"/>
        <v>0</v>
      </c>
      <c r="I58" s="10">
        <v>0</v>
      </c>
      <c r="J58" s="11">
        <f t="shared" si="4"/>
        <v>0</v>
      </c>
      <c r="K58" s="17">
        <v>0</v>
      </c>
    </row>
    <row r="59" spans="1:11" ht="15">
      <c r="A59" s="16" t="s">
        <v>17</v>
      </c>
      <c r="B59" s="10">
        <v>0</v>
      </c>
      <c r="C59" s="11">
        <f t="shared" si="1"/>
        <v>0</v>
      </c>
      <c r="D59" s="10">
        <v>0</v>
      </c>
      <c r="E59" s="11">
        <f t="shared" si="2"/>
        <v>0</v>
      </c>
      <c r="F59" s="17">
        <v>0</v>
      </c>
      <c r="G59" s="10">
        <v>0</v>
      </c>
      <c r="H59" s="11">
        <f t="shared" si="3"/>
        <v>0</v>
      </c>
      <c r="I59" s="10">
        <v>0</v>
      </c>
      <c r="J59" s="11">
        <f t="shared" si="4"/>
        <v>0</v>
      </c>
      <c r="K59" s="17">
        <v>0</v>
      </c>
    </row>
    <row r="60" spans="1:11" ht="15">
      <c r="A60" s="16" t="s">
        <v>18</v>
      </c>
      <c r="B60" s="10">
        <v>0</v>
      </c>
      <c r="C60" s="11">
        <f t="shared" si="1"/>
        <v>0</v>
      </c>
      <c r="D60" s="10">
        <v>0</v>
      </c>
      <c r="E60" s="11">
        <f t="shared" si="2"/>
        <v>0</v>
      </c>
      <c r="F60" s="12">
        <v>0</v>
      </c>
      <c r="G60" s="10">
        <v>0</v>
      </c>
      <c r="H60" s="11">
        <f t="shared" si="3"/>
        <v>0</v>
      </c>
      <c r="I60" s="10">
        <v>0</v>
      </c>
      <c r="J60" s="11">
        <f t="shared" si="4"/>
        <v>0</v>
      </c>
      <c r="K60" s="17">
        <v>0</v>
      </c>
    </row>
    <row r="61" spans="1:11" ht="15">
      <c r="A61" s="9" t="s">
        <v>112</v>
      </c>
      <c r="B61" s="10">
        <v>1</v>
      </c>
      <c r="C61" s="11">
        <f t="shared" si="1"/>
        <v>0.04289733766253265</v>
      </c>
      <c r="D61" s="10">
        <v>0</v>
      </c>
      <c r="E61" s="11">
        <f t="shared" si="2"/>
        <v>0</v>
      </c>
      <c r="F61" s="12">
        <v>100</v>
      </c>
      <c r="G61" s="10">
        <v>0</v>
      </c>
      <c r="H61" s="11">
        <f t="shared" si="3"/>
        <v>0</v>
      </c>
      <c r="I61" s="10">
        <v>0</v>
      </c>
      <c r="J61" s="11">
        <f t="shared" si="4"/>
        <v>0</v>
      </c>
      <c r="K61" s="17">
        <v>0</v>
      </c>
    </row>
    <row r="62" spans="1:11" ht="15">
      <c r="A62" s="16" t="s">
        <v>90</v>
      </c>
      <c r="B62" s="10">
        <v>0</v>
      </c>
      <c r="C62" s="11">
        <f t="shared" si="1"/>
        <v>0</v>
      </c>
      <c r="D62" s="10">
        <v>0</v>
      </c>
      <c r="E62" s="11">
        <f t="shared" si="2"/>
        <v>0</v>
      </c>
      <c r="F62" s="12">
        <v>0</v>
      </c>
      <c r="G62" s="10">
        <v>0</v>
      </c>
      <c r="H62" s="11">
        <f t="shared" si="3"/>
        <v>0</v>
      </c>
      <c r="I62" s="10">
        <v>0</v>
      </c>
      <c r="J62" s="11">
        <f t="shared" si="4"/>
        <v>0</v>
      </c>
      <c r="K62" s="17">
        <v>0</v>
      </c>
    </row>
    <row r="63" spans="1:11" ht="38.25">
      <c r="A63" s="13" t="s">
        <v>91</v>
      </c>
      <c r="B63" s="10">
        <v>1</v>
      </c>
      <c r="C63" s="11">
        <f t="shared" si="1"/>
        <v>0.04289733766253265</v>
      </c>
      <c r="D63" s="10">
        <v>0</v>
      </c>
      <c r="E63" s="11">
        <f t="shared" si="2"/>
        <v>0</v>
      </c>
      <c r="F63" s="12">
        <v>0</v>
      </c>
      <c r="G63" s="10">
        <v>0</v>
      </c>
      <c r="H63" s="11">
        <f t="shared" si="3"/>
        <v>0</v>
      </c>
      <c r="I63" s="10">
        <v>0</v>
      </c>
      <c r="J63" s="11">
        <f t="shared" si="4"/>
        <v>0</v>
      </c>
      <c r="K63" s="17">
        <v>0</v>
      </c>
    </row>
    <row r="64" spans="1:11" ht="38.25">
      <c r="A64" s="15" t="s">
        <v>118</v>
      </c>
      <c r="B64" s="10">
        <v>0</v>
      </c>
      <c r="C64" s="11">
        <f t="shared" si="1"/>
        <v>0</v>
      </c>
      <c r="D64" s="10">
        <v>0</v>
      </c>
      <c r="E64" s="11">
        <f t="shared" si="2"/>
        <v>0</v>
      </c>
      <c r="F64" s="12">
        <v>100</v>
      </c>
      <c r="G64" s="10">
        <v>0</v>
      </c>
      <c r="H64" s="11">
        <f t="shared" si="3"/>
        <v>0</v>
      </c>
      <c r="I64" s="10">
        <v>0</v>
      </c>
      <c r="J64" s="11">
        <f t="shared" si="4"/>
        <v>0</v>
      </c>
      <c r="K64" s="17"/>
    </row>
    <row r="65" spans="1:11" ht="15">
      <c r="A65" s="16" t="s">
        <v>92</v>
      </c>
      <c r="B65" s="10">
        <v>0</v>
      </c>
      <c r="C65" s="11">
        <f t="shared" si="1"/>
        <v>0</v>
      </c>
      <c r="D65" s="10">
        <v>0</v>
      </c>
      <c r="E65" s="11">
        <f t="shared" si="2"/>
        <v>0</v>
      </c>
      <c r="F65" s="17">
        <v>0</v>
      </c>
      <c r="G65" s="10">
        <v>0</v>
      </c>
      <c r="H65" s="11">
        <f t="shared" si="3"/>
        <v>0</v>
      </c>
      <c r="I65" s="10">
        <v>0</v>
      </c>
      <c r="J65" s="11">
        <f t="shared" si="4"/>
        <v>0</v>
      </c>
      <c r="K65" s="17">
        <v>0</v>
      </c>
    </row>
    <row r="66" spans="1:11" ht="15">
      <c r="A66" s="14" t="s">
        <v>19</v>
      </c>
      <c r="B66" s="10">
        <v>0</v>
      </c>
      <c r="C66" s="11">
        <f t="shared" si="1"/>
        <v>0</v>
      </c>
      <c r="D66" s="10">
        <v>0</v>
      </c>
      <c r="E66" s="11">
        <f t="shared" si="2"/>
        <v>0</v>
      </c>
      <c r="F66" s="12">
        <v>0</v>
      </c>
      <c r="G66" s="10">
        <v>0</v>
      </c>
      <c r="H66" s="11">
        <f t="shared" si="3"/>
        <v>0</v>
      </c>
      <c r="I66" s="10">
        <v>0</v>
      </c>
      <c r="J66" s="11">
        <f t="shared" si="4"/>
        <v>0</v>
      </c>
      <c r="K66" s="12">
        <v>0</v>
      </c>
    </row>
    <row r="67" spans="1:11" ht="15">
      <c r="A67" s="14" t="s">
        <v>20</v>
      </c>
      <c r="B67" s="10">
        <v>0</v>
      </c>
      <c r="C67" s="11">
        <f t="shared" si="1"/>
        <v>0</v>
      </c>
      <c r="D67" s="10">
        <v>0</v>
      </c>
      <c r="E67" s="11">
        <f t="shared" si="2"/>
        <v>0</v>
      </c>
      <c r="F67" s="17">
        <v>100</v>
      </c>
      <c r="G67" s="10">
        <v>0</v>
      </c>
      <c r="H67" s="11">
        <f t="shared" si="3"/>
        <v>0</v>
      </c>
      <c r="I67" s="10">
        <v>0</v>
      </c>
      <c r="J67" s="11">
        <f t="shared" si="4"/>
        <v>0</v>
      </c>
      <c r="K67" s="17">
        <v>100</v>
      </c>
    </row>
    <row r="68" spans="1:11" ht="15">
      <c r="A68" s="14" t="s">
        <v>21</v>
      </c>
      <c r="B68" s="10">
        <v>0</v>
      </c>
      <c r="C68" s="11">
        <f t="shared" si="1"/>
        <v>0</v>
      </c>
      <c r="D68" s="10">
        <v>0</v>
      </c>
      <c r="E68" s="11">
        <f t="shared" si="2"/>
        <v>0</v>
      </c>
      <c r="F68" s="12">
        <v>0</v>
      </c>
      <c r="G68" s="10">
        <v>0</v>
      </c>
      <c r="H68" s="11">
        <f t="shared" si="3"/>
        <v>0</v>
      </c>
      <c r="I68" s="10">
        <v>0</v>
      </c>
      <c r="J68" s="11">
        <f t="shared" si="4"/>
        <v>0</v>
      </c>
      <c r="K68" s="17">
        <v>0</v>
      </c>
    </row>
    <row r="69" spans="1:11" ht="15">
      <c r="A69" s="14" t="s">
        <v>22</v>
      </c>
      <c r="B69" s="10">
        <v>471</v>
      </c>
      <c r="C69" s="11">
        <f t="shared" si="1"/>
        <v>20.20464603905288</v>
      </c>
      <c r="D69" s="10">
        <v>468</v>
      </c>
      <c r="E69" s="11">
        <f t="shared" si="2"/>
        <v>20.082587495499656</v>
      </c>
      <c r="F69" s="12">
        <f>(C69*100/E69)-100</f>
        <v>0.6077829541665238</v>
      </c>
      <c r="G69" s="10">
        <v>88</v>
      </c>
      <c r="H69" s="11">
        <f t="shared" si="3"/>
        <v>27.061102739936654</v>
      </c>
      <c r="I69" s="10">
        <v>80</v>
      </c>
      <c r="J69" s="11">
        <f t="shared" si="4"/>
        <v>25.25308324363228</v>
      </c>
      <c r="K69" s="12">
        <f>(H69*100/J69)-100</f>
        <v>7.159599003659395</v>
      </c>
    </row>
    <row r="70" spans="1:11" ht="15">
      <c r="A70" s="14" t="s">
        <v>93</v>
      </c>
      <c r="B70" s="10">
        <v>18</v>
      </c>
      <c r="C70" s="11">
        <f t="shared" si="1"/>
        <v>0.7721520779255877</v>
      </c>
      <c r="D70" s="10">
        <v>14</v>
      </c>
      <c r="E70" s="11">
        <f t="shared" si="2"/>
        <v>0.6007611643952888</v>
      </c>
      <c r="F70" s="12">
        <f>(C70*100/E70)-100</f>
        <v>28.52896020714266</v>
      </c>
      <c r="G70" s="10">
        <v>4</v>
      </c>
      <c r="H70" s="11">
        <f t="shared" si="3"/>
        <v>1.230050124542575</v>
      </c>
      <c r="I70" s="10">
        <v>2</v>
      </c>
      <c r="J70" s="11">
        <f t="shared" si="4"/>
        <v>0.6313270810908069</v>
      </c>
      <c r="K70" s="12">
        <f>(H70*100/J70)-100</f>
        <v>94.83563455210796</v>
      </c>
    </row>
    <row r="71" spans="1:11" ht="15">
      <c r="A71" s="14" t="s">
        <v>117</v>
      </c>
      <c r="B71" s="10">
        <v>0</v>
      </c>
      <c r="C71" s="11">
        <f aca="true" t="shared" si="8" ref="C71:C120">B71*100000/2331147</f>
        <v>0</v>
      </c>
      <c r="D71" s="10">
        <v>0</v>
      </c>
      <c r="E71" s="11">
        <f t="shared" si="2"/>
        <v>0</v>
      </c>
      <c r="F71" s="12">
        <v>0</v>
      </c>
      <c r="G71" s="10">
        <v>0</v>
      </c>
      <c r="H71" s="11">
        <f aca="true" t="shared" si="9" ref="H71:H120">G71*100000/325190</f>
        <v>0</v>
      </c>
      <c r="I71" s="10">
        <v>0</v>
      </c>
      <c r="J71" s="11">
        <f aca="true" t="shared" si="10" ref="J71:J120">I71*100000/316793</f>
        <v>0</v>
      </c>
      <c r="K71" s="12">
        <v>0</v>
      </c>
    </row>
    <row r="72" spans="1:11" ht="15">
      <c r="A72" s="14" t="s">
        <v>23</v>
      </c>
      <c r="B72" s="10">
        <v>0</v>
      </c>
      <c r="C72" s="11">
        <f t="shared" si="8"/>
        <v>0</v>
      </c>
      <c r="D72" s="10">
        <v>0</v>
      </c>
      <c r="E72" s="11">
        <f t="shared" si="2"/>
        <v>0</v>
      </c>
      <c r="F72" s="12">
        <v>0</v>
      </c>
      <c r="G72" s="10">
        <v>0</v>
      </c>
      <c r="H72" s="11">
        <f t="shared" si="9"/>
        <v>0</v>
      </c>
      <c r="I72" s="10">
        <v>0</v>
      </c>
      <c r="J72" s="11">
        <f t="shared" si="10"/>
        <v>0</v>
      </c>
      <c r="K72" s="17">
        <v>0</v>
      </c>
    </row>
    <row r="73" spans="1:11" ht="15">
      <c r="A73" s="14" t="s">
        <v>24</v>
      </c>
      <c r="B73" s="10">
        <v>0</v>
      </c>
      <c r="C73" s="11">
        <f t="shared" si="8"/>
        <v>0</v>
      </c>
      <c r="D73" s="10">
        <v>0</v>
      </c>
      <c r="E73" s="11">
        <f aca="true" t="shared" si="11" ref="E73:E120">D73*100000/2330377</f>
        <v>0</v>
      </c>
      <c r="F73" s="17">
        <v>0</v>
      </c>
      <c r="G73" s="10">
        <v>0</v>
      </c>
      <c r="H73" s="11">
        <f t="shared" si="9"/>
        <v>0</v>
      </c>
      <c r="I73" s="10">
        <v>0</v>
      </c>
      <c r="J73" s="11">
        <f t="shared" si="10"/>
        <v>0</v>
      </c>
      <c r="K73" s="17">
        <v>0</v>
      </c>
    </row>
    <row r="74" spans="1:11" ht="15">
      <c r="A74" s="14" t="s">
        <v>25</v>
      </c>
      <c r="B74" s="10">
        <v>0</v>
      </c>
      <c r="C74" s="11">
        <f t="shared" si="8"/>
        <v>0</v>
      </c>
      <c r="D74" s="10">
        <v>0</v>
      </c>
      <c r="E74" s="11">
        <f t="shared" si="11"/>
        <v>0</v>
      </c>
      <c r="F74" s="12">
        <v>0</v>
      </c>
      <c r="G74" s="10">
        <v>0</v>
      </c>
      <c r="H74" s="11">
        <f t="shared" si="9"/>
        <v>0</v>
      </c>
      <c r="I74" s="10">
        <v>0</v>
      </c>
      <c r="J74" s="11">
        <f t="shared" si="10"/>
        <v>0</v>
      </c>
      <c r="K74" s="17">
        <v>0</v>
      </c>
    </row>
    <row r="75" spans="1:11" ht="15">
      <c r="A75" s="14" t="s">
        <v>26</v>
      </c>
      <c r="B75" s="10">
        <v>0</v>
      </c>
      <c r="C75" s="11">
        <f t="shared" si="8"/>
        <v>0</v>
      </c>
      <c r="D75" s="10">
        <v>0</v>
      </c>
      <c r="E75" s="11">
        <f t="shared" si="11"/>
        <v>0</v>
      </c>
      <c r="F75" s="12">
        <v>0</v>
      </c>
      <c r="G75" s="10">
        <v>0</v>
      </c>
      <c r="H75" s="11">
        <f t="shared" si="9"/>
        <v>0</v>
      </c>
      <c r="I75" s="10">
        <v>0</v>
      </c>
      <c r="J75" s="11">
        <f t="shared" si="10"/>
        <v>0</v>
      </c>
      <c r="K75" s="17">
        <v>0</v>
      </c>
    </row>
    <row r="76" spans="1:11" ht="15">
      <c r="A76" s="14" t="s">
        <v>27</v>
      </c>
      <c r="B76" s="7">
        <v>47</v>
      </c>
      <c r="C76" s="11">
        <f t="shared" si="8"/>
        <v>2.0161748701390345</v>
      </c>
      <c r="D76" s="10">
        <v>56</v>
      </c>
      <c r="E76" s="11">
        <f t="shared" si="11"/>
        <v>2.4030446575811553</v>
      </c>
      <c r="F76" s="12">
        <f>(C76*100/E76)-100</f>
        <v>-16.099150975892982</v>
      </c>
      <c r="G76" s="10">
        <v>29</v>
      </c>
      <c r="H76" s="11">
        <f t="shared" si="9"/>
        <v>8.91786340293367</v>
      </c>
      <c r="I76" s="10">
        <v>34</v>
      </c>
      <c r="J76" s="11">
        <f t="shared" si="10"/>
        <v>10.732560378543718</v>
      </c>
      <c r="K76" s="12">
        <f>(H76*100/J76)-100</f>
        <v>-16.908332323365713</v>
      </c>
    </row>
    <row r="77" spans="1:11" ht="15">
      <c r="A77" s="16" t="s">
        <v>28</v>
      </c>
      <c r="B77" s="10">
        <v>0</v>
      </c>
      <c r="C77" s="11">
        <f t="shared" si="8"/>
        <v>0</v>
      </c>
      <c r="D77" s="10">
        <v>0</v>
      </c>
      <c r="E77" s="11">
        <f t="shared" si="11"/>
        <v>0</v>
      </c>
      <c r="F77" s="12">
        <v>0</v>
      </c>
      <c r="G77" s="10">
        <v>0</v>
      </c>
      <c r="H77" s="11">
        <f t="shared" si="9"/>
        <v>0</v>
      </c>
      <c r="I77" s="10">
        <v>0</v>
      </c>
      <c r="J77" s="11">
        <f t="shared" si="10"/>
        <v>0</v>
      </c>
      <c r="K77" s="17">
        <v>0</v>
      </c>
    </row>
    <row r="78" spans="1:11" ht="15">
      <c r="A78" s="14" t="s">
        <v>29</v>
      </c>
      <c r="B78" s="10">
        <v>0</v>
      </c>
      <c r="C78" s="11">
        <f t="shared" si="8"/>
        <v>0</v>
      </c>
      <c r="D78" s="10">
        <v>0</v>
      </c>
      <c r="E78" s="11">
        <f t="shared" si="11"/>
        <v>0</v>
      </c>
      <c r="F78" s="12">
        <v>0</v>
      </c>
      <c r="G78" s="10">
        <v>0</v>
      </c>
      <c r="H78" s="11">
        <f t="shared" si="9"/>
        <v>0</v>
      </c>
      <c r="I78" s="10">
        <v>0</v>
      </c>
      <c r="J78" s="11">
        <f t="shared" si="10"/>
        <v>0</v>
      </c>
      <c r="K78" s="17">
        <v>0</v>
      </c>
    </row>
    <row r="79" spans="1:11" ht="15">
      <c r="A79" s="14" t="s">
        <v>94</v>
      </c>
      <c r="B79" s="10">
        <v>21</v>
      </c>
      <c r="C79" s="11">
        <f t="shared" si="8"/>
        <v>0.9008440909131856</v>
      </c>
      <c r="D79" s="10">
        <v>24</v>
      </c>
      <c r="E79" s="11">
        <f t="shared" si="11"/>
        <v>1.0298762818204952</v>
      </c>
      <c r="F79" s="12">
        <f aca="true" t="shared" si="12" ref="F79:F92">(C79*100/E79)-100</f>
        <v>-12.528902081250138</v>
      </c>
      <c r="G79" s="10">
        <v>10</v>
      </c>
      <c r="H79" s="11">
        <f t="shared" si="9"/>
        <v>3.075125311356438</v>
      </c>
      <c r="I79" s="10">
        <v>16</v>
      </c>
      <c r="J79" s="11">
        <f t="shared" si="10"/>
        <v>5.050616648726455</v>
      </c>
      <c r="K79" s="12">
        <f>(H79*100/J79)-100</f>
        <v>-39.11386420246625</v>
      </c>
    </row>
    <row r="80" spans="1:11" ht="38.25">
      <c r="A80" s="13" t="s">
        <v>95</v>
      </c>
      <c r="B80" s="10">
        <v>63</v>
      </c>
      <c r="C80" s="11">
        <f t="shared" si="8"/>
        <v>2.702532272739557</v>
      </c>
      <c r="D80" s="10">
        <v>58</v>
      </c>
      <c r="E80" s="11">
        <f t="shared" si="11"/>
        <v>2.4888676810661967</v>
      </c>
      <c r="F80" s="12">
        <f t="shared" si="12"/>
        <v>8.584811209482595</v>
      </c>
      <c r="G80" s="10">
        <v>2</v>
      </c>
      <c r="H80" s="11">
        <f t="shared" si="9"/>
        <v>0.6150250622712875</v>
      </c>
      <c r="I80" s="10">
        <v>1</v>
      </c>
      <c r="J80" s="11">
        <f t="shared" si="10"/>
        <v>0.31566354054540346</v>
      </c>
      <c r="K80" s="12">
        <f>(H80*100/J80)-100</f>
        <v>94.83563455210796</v>
      </c>
    </row>
    <row r="81" spans="1:11" ht="15">
      <c r="A81" s="14" t="s">
        <v>96</v>
      </c>
      <c r="B81" s="10">
        <v>61</v>
      </c>
      <c r="C81" s="11">
        <f t="shared" si="8"/>
        <v>2.6167375974144917</v>
      </c>
      <c r="D81" s="10">
        <v>57</v>
      </c>
      <c r="E81" s="11">
        <f t="shared" si="11"/>
        <v>2.4459561693236758</v>
      </c>
      <c r="F81" s="12">
        <f t="shared" si="12"/>
        <v>6.982194948245478</v>
      </c>
      <c r="G81" s="10">
        <v>2</v>
      </c>
      <c r="H81" s="11">
        <f t="shared" si="9"/>
        <v>0.6150250622712875</v>
      </c>
      <c r="I81" s="10">
        <v>1</v>
      </c>
      <c r="J81" s="11">
        <f t="shared" si="10"/>
        <v>0.31566354054540346</v>
      </c>
      <c r="K81" s="12">
        <f>(H81*100/J81)-100</f>
        <v>94.83563455210796</v>
      </c>
    </row>
    <row r="82" spans="1:11" ht="25.5">
      <c r="A82" s="13" t="s">
        <v>107</v>
      </c>
      <c r="B82" s="10">
        <v>24</v>
      </c>
      <c r="C82" s="11">
        <f t="shared" si="8"/>
        <v>1.0295361039007835</v>
      </c>
      <c r="D82" s="10">
        <v>14</v>
      </c>
      <c r="E82" s="11">
        <f t="shared" si="11"/>
        <v>0.6007611643952888</v>
      </c>
      <c r="F82" s="12">
        <f t="shared" si="12"/>
        <v>71.37194694285688</v>
      </c>
      <c r="G82" s="10">
        <v>0</v>
      </c>
      <c r="H82" s="11">
        <f t="shared" si="9"/>
        <v>0</v>
      </c>
      <c r="I82" s="10">
        <v>0</v>
      </c>
      <c r="J82" s="11">
        <f t="shared" si="10"/>
        <v>0</v>
      </c>
      <c r="K82" s="12">
        <v>0</v>
      </c>
    </row>
    <row r="83" spans="1:11" ht="15">
      <c r="A83" s="14" t="s">
        <v>30</v>
      </c>
      <c r="B83" s="10">
        <v>31</v>
      </c>
      <c r="C83" s="11">
        <f t="shared" si="8"/>
        <v>1.3298174675385122</v>
      </c>
      <c r="D83" s="10">
        <v>24</v>
      </c>
      <c r="E83" s="11">
        <f t="shared" si="11"/>
        <v>1.0298762818204952</v>
      </c>
      <c r="F83" s="12">
        <f t="shared" si="12"/>
        <v>29.12400168958314</v>
      </c>
      <c r="G83" s="10">
        <v>0</v>
      </c>
      <c r="H83" s="11">
        <f t="shared" si="9"/>
        <v>0</v>
      </c>
      <c r="I83" s="10">
        <v>0</v>
      </c>
      <c r="J83" s="11">
        <f t="shared" si="10"/>
        <v>0</v>
      </c>
      <c r="K83" s="12">
        <v>0</v>
      </c>
    </row>
    <row r="84" spans="1:11" ht="15">
      <c r="A84" s="14" t="s">
        <v>97</v>
      </c>
      <c r="B84" s="10">
        <v>12</v>
      </c>
      <c r="C84" s="11">
        <f t="shared" si="8"/>
        <v>0.5147680519503918</v>
      </c>
      <c r="D84" s="10">
        <v>10</v>
      </c>
      <c r="E84" s="11">
        <f t="shared" si="11"/>
        <v>0.4291151174252063</v>
      </c>
      <c r="F84" s="12">
        <f t="shared" si="12"/>
        <v>19.96036285999982</v>
      </c>
      <c r="G84" s="10">
        <v>0</v>
      </c>
      <c r="H84" s="11">
        <f t="shared" si="9"/>
        <v>0</v>
      </c>
      <c r="I84" s="10">
        <v>0</v>
      </c>
      <c r="J84" s="11">
        <f t="shared" si="10"/>
        <v>0</v>
      </c>
      <c r="K84" s="17">
        <v>0</v>
      </c>
    </row>
    <row r="85" spans="1:11" ht="63.75">
      <c r="A85" s="13" t="s">
        <v>113</v>
      </c>
      <c r="B85" s="10">
        <v>42</v>
      </c>
      <c r="C85" s="11">
        <f t="shared" si="8"/>
        <v>1.8016881818263712</v>
      </c>
      <c r="D85" s="10">
        <v>33</v>
      </c>
      <c r="E85" s="11">
        <f t="shared" si="11"/>
        <v>1.4160798875031808</v>
      </c>
      <c r="F85" s="12">
        <f t="shared" si="12"/>
        <v>27.230687881817985</v>
      </c>
      <c r="G85" s="10">
        <v>0</v>
      </c>
      <c r="H85" s="11">
        <f t="shared" si="9"/>
        <v>0</v>
      </c>
      <c r="I85" s="10">
        <v>0</v>
      </c>
      <c r="J85" s="11">
        <f t="shared" si="10"/>
        <v>0</v>
      </c>
      <c r="K85" s="12">
        <v>0</v>
      </c>
    </row>
    <row r="86" spans="1:11" ht="38.25">
      <c r="A86" s="13" t="s">
        <v>98</v>
      </c>
      <c r="B86" s="10">
        <v>52443</v>
      </c>
      <c r="C86" s="11">
        <f t="shared" si="8"/>
        <v>2249.6650790361996</v>
      </c>
      <c r="D86" s="10">
        <v>27305</v>
      </c>
      <c r="E86" s="11">
        <f t="shared" si="11"/>
        <v>1171.6988281295257</v>
      </c>
      <c r="F86" s="12">
        <f t="shared" si="12"/>
        <v>92.00028411972687</v>
      </c>
      <c r="G86" s="10">
        <v>31160</v>
      </c>
      <c r="H86" s="11">
        <f t="shared" si="9"/>
        <v>9582.09047018666</v>
      </c>
      <c r="I86" s="10">
        <v>18077</v>
      </c>
      <c r="J86" s="11">
        <f t="shared" si="10"/>
        <v>5706.249822439258</v>
      </c>
      <c r="K86" s="12">
        <f aca="true" t="shared" si="13" ref="K86:K92">(H86*100/J86)-100</f>
        <v>67.92272978491135</v>
      </c>
    </row>
    <row r="87" spans="1:11" ht="25.5">
      <c r="A87" s="13" t="s">
        <v>99</v>
      </c>
      <c r="B87" s="10">
        <v>51984</v>
      </c>
      <c r="C87" s="11">
        <f t="shared" si="8"/>
        <v>2229.9752010490974</v>
      </c>
      <c r="D87" s="10">
        <v>27277</v>
      </c>
      <c r="E87" s="11">
        <f t="shared" si="11"/>
        <v>1170.4973058007351</v>
      </c>
      <c r="F87" s="12">
        <f t="shared" si="12"/>
        <v>90.51519298658917</v>
      </c>
      <c r="G87" s="10">
        <v>30984</v>
      </c>
      <c r="H87" s="11">
        <f t="shared" si="9"/>
        <v>9527.968264706788</v>
      </c>
      <c r="I87" s="10">
        <v>18063</v>
      </c>
      <c r="J87" s="11">
        <f t="shared" si="10"/>
        <v>5701.830532871622</v>
      </c>
      <c r="K87" s="12">
        <f t="shared" si="13"/>
        <v>67.10367328136289</v>
      </c>
    </row>
    <row r="88" spans="1:11" ht="15">
      <c r="A88" s="14" t="s">
        <v>31</v>
      </c>
      <c r="B88" s="10">
        <v>459</v>
      </c>
      <c r="C88" s="11">
        <f t="shared" si="8"/>
        <v>19.689877987102488</v>
      </c>
      <c r="D88" s="10">
        <v>28</v>
      </c>
      <c r="E88" s="11">
        <f t="shared" si="11"/>
        <v>1.2015223287905776</v>
      </c>
      <c r="F88" s="12">
        <f t="shared" si="12"/>
        <v>1538.7442426410691</v>
      </c>
      <c r="G88" s="10">
        <v>176</v>
      </c>
      <c r="H88" s="11">
        <f t="shared" si="9"/>
        <v>54.12220547987331</v>
      </c>
      <c r="I88" s="10">
        <v>14</v>
      </c>
      <c r="J88" s="11">
        <f t="shared" si="10"/>
        <v>4.419289567635649</v>
      </c>
      <c r="K88" s="12">
        <f t="shared" si="13"/>
        <v>1124.6811314703932</v>
      </c>
    </row>
    <row r="89" spans="1:11" ht="15">
      <c r="A89" s="14" t="s">
        <v>108</v>
      </c>
      <c r="B89" s="10">
        <v>902</v>
      </c>
      <c r="C89" s="11">
        <f t="shared" si="8"/>
        <v>38.69339857160445</v>
      </c>
      <c r="D89" s="10">
        <v>653</v>
      </c>
      <c r="E89" s="11">
        <f t="shared" si="11"/>
        <v>28.021217167865974</v>
      </c>
      <c r="F89" s="12">
        <f t="shared" si="12"/>
        <v>38.08607363414984</v>
      </c>
      <c r="G89" s="10">
        <v>263</v>
      </c>
      <c r="H89" s="11">
        <f t="shared" si="9"/>
        <v>80.87579568867432</v>
      </c>
      <c r="I89" s="10">
        <v>197</v>
      </c>
      <c r="J89" s="11">
        <f t="shared" si="10"/>
        <v>62.185717487444485</v>
      </c>
      <c r="K89" s="12">
        <f t="shared" si="13"/>
        <v>30.0552585969655</v>
      </c>
    </row>
    <row r="90" spans="1:11" ht="15">
      <c r="A90" s="14" t="s">
        <v>109</v>
      </c>
      <c r="B90" s="10">
        <v>16</v>
      </c>
      <c r="C90" s="11">
        <f t="shared" si="8"/>
        <v>0.6863574026005224</v>
      </c>
      <c r="D90" s="10">
        <v>2</v>
      </c>
      <c r="E90" s="11">
        <f t="shared" si="11"/>
        <v>0.08582302348504126</v>
      </c>
      <c r="F90" s="12">
        <f t="shared" si="12"/>
        <v>699.7357523999988</v>
      </c>
      <c r="G90" s="10">
        <v>3</v>
      </c>
      <c r="H90" s="11">
        <f t="shared" si="9"/>
        <v>0.9225375934069313</v>
      </c>
      <c r="I90" s="10">
        <v>2</v>
      </c>
      <c r="J90" s="11">
        <f t="shared" si="10"/>
        <v>0.6313270810908069</v>
      </c>
      <c r="K90" s="12">
        <f t="shared" si="13"/>
        <v>46.12672591408099</v>
      </c>
    </row>
    <row r="91" spans="1:11" ht="15">
      <c r="A91" s="14" t="s">
        <v>110</v>
      </c>
      <c r="B91" s="10">
        <v>158</v>
      </c>
      <c r="C91" s="11">
        <f t="shared" si="8"/>
        <v>6.7777793506801585</v>
      </c>
      <c r="D91" s="10">
        <v>107</v>
      </c>
      <c r="E91" s="11">
        <f t="shared" si="11"/>
        <v>4.591531756449707</v>
      </c>
      <c r="F91" s="12">
        <f t="shared" si="12"/>
        <v>47.61477672803716</v>
      </c>
      <c r="G91" s="10">
        <v>42</v>
      </c>
      <c r="H91" s="11">
        <f t="shared" si="9"/>
        <v>12.91552630769704</v>
      </c>
      <c r="I91" s="10">
        <v>18</v>
      </c>
      <c r="J91" s="11">
        <f t="shared" si="10"/>
        <v>5.681943729817262</v>
      </c>
      <c r="K91" s="12">
        <f t="shared" si="13"/>
        <v>127.30824031079268</v>
      </c>
    </row>
    <row r="92" spans="1:11" ht="25.5">
      <c r="A92" s="13" t="s">
        <v>111</v>
      </c>
      <c r="B92" s="10">
        <v>20</v>
      </c>
      <c r="C92" s="11">
        <f t="shared" si="8"/>
        <v>0.857946753250653</v>
      </c>
      <c r="D92" s="10">
        <v>7</v>
      </c>
      <c r="E92" s="11">
        <f t="shared" si="11"/>
        <v>0.3003805821976444</v>
      </c>
      <c r="F92" s="12">
        <f t="shared" si="12"/>
        <v>185.61991157142813</v>
      </c>
      <c r="G92" s="10">
        <v>1</v>
      </c>
      <c r="H92" s="11">
        <f t="shared" si="9"/>
        <v>0.30751253113564375</v>
      </c>
      <c r="I92" s="10">
        <v>2</v>
      </c>
      <c r="J92" s="11">
        <f t="shared" si="10"/>
        <v>0.6313270810908069</v>
      </c>
      <c r="K92" s="12">
        <f t="shared" si="13"/>
        <v>-51.29109136197301</v>
      </c>
    </row>
    <row r="93" spans="1:11" ht="15">
      <c r="A93" s="9" t="s">
        <v>100</v>
      </c>
      <c r="B93" s="10">
        <v>0</v>
      </c>
      <c r="C93" s="11">
        <f t="shared" si="8"/>
        <v>0</v>
      </c>
      <c r="D93" s="10">
        <v>0</v>
      </c>
      <c r="E93" s="11">
        <f t="shared" si="11"/>
        <v>0</v>
      </c>
      <c r="F93" s="12">
        <v>0</v>
      </c>
      <c r="G93" s="10">
        <v>0</v>
      </c>
      <c r="H93" s="11">
        <f t="shared" si="9"/>
        <v>0</v>
      </c>
      <c r="I93" s="10">
        <v>0</v>
      </c>
      <c r="J93" s="11">
        <f t="shared" si="10"/>
        <v>0</v>
      </c>
      <c r="K93" s="12">
        <v>0</v>
      </c>
    </row>
    <row r="94" spans="1:11" ht="15">
      <c r="A94" s="14" t="s">
        <v>101</v>
      </c>
      <c r="B94" s="10">
        <v>1</v>
      </c>
      <c r="C94" s="11">
        <f t="shared" si="8"/>
        <v>0.04289733766253265</v>
      </c>
      <c r="D94" s="10">
        <v>7</v>
      </c>
      <c r="E94" s="11">
        <f t="shared" si="11"/>
        <v>0.3003805821976444</v>
      </c>
      <c r="F94" s="12">
        <f>(C94*100/E94)-100</f>
        <v>-85.7190044214286</v>
      </c>
      <c r="G94" s="10">
        <v>1</v>
      </c>
      <c r="H94" s="11">
        <f t="shared" si="9"/>
        <v>0.30751253113564375</v>
      </c>
      <c r="I94" s="10">
        <v>2</v>
      </c>
      <c r="J94" s="11">
        <f t="shared" si="10"/>
        <v>0.6313270810908069</v>
      </c>
      <c r="K94" s="12">
        <f>(H94*100/J94)-100</f>
        <v>-51.29109136197301</v>
      </c>
    </row>
    <row r="95" spans="1:11" ht="15">
      <c r="A95" s="14" t="s">
        <v>32</v>
      </c>
      <c r="B95" s="10">
        <v>57</v>
      </c>
      <c r="C95" s="11">
        <f t="shared" si="8"/>
        <v>2.445148246764361</v>
      </c>
      <c r="D95" s="10">
        <v>40</v>
      </c>
      <c r="E95" s="11">
        <f t="shared" si="11"/>
        <v>1.7164604697008252</v>
      </c>
      <c r="F95" s="12">
        <f>(C95*100/E95)-100</f>
        <v>42.45293089624977</v>
      </c>
      <c r="G95" s="10">
        <v>49</v>
      </c>
      <c r="H95" s="11">
        <f t="shared" si="9"/>
        <v>15.068114025646546</v>
      </c>
      <c r="I95" s="10">
        <v>35</v>
      </c>
      <c r="J95" s="11">
        <f t="shared" si="10"/>
        <v>11.048223919089121</v>
      </c>
      <c r="K95" s="12">
        <f>(H95*100/J95)-100</f>
        <v>36.38494418647559</v>
      </c>
    </row>
    <row r="96" spans="1:11" ht="15">
      <c r="A96" s="14" t="s">
        <v>33</v>
      </c>
      <c r="B96" s="10">
        <v>13</v>
      </c>
      <c r="C96" s="11">
        <f t="shared" si="8"/>
        <v>0.5576653896129244</v>
      </c>
      <c r="D96" s="10">
        <v>9</v>
      </c>
      <c r="E96" s="11">
        <f t="shared" si="11"/>
        <v>0.3862036056826857</v>
      </c>
      <c r="F96" s="12">
        <f>(C96*100/E96)-100</f>
        <v>44.39673307222199</v>
      </c>
      <c r="G96" s="10">
        <v>5</v>
      </c>
      <c r="H96" s="11">
        <f t="shared" si="9"/>
        <v>1.537562655678219</v>
      </c>
      <c r="I96" s="10">
        <v>3</v>
      </c>
      <c r="J96" s="11">
        <f t="shared" si="10"/>
        <v>0.9469906216362104</v>
      </c>
      <c r="K96" s="12">
        <f>(H96*100/J96)-100</f>
        <v>62.363028793423325</v>
      </c>
    </row>
    <row r="97" spans="1:11" ht="15">
      <c r="A97" s="14" t="s">
        <v>34</v>
      </c>
      <c r="B97" s="10">
        <v>1</v>
      </c>
      <c r="C97" s="11">
        <f t="shared" si="8"/>
        <v>0.04289733766253265</v>
      </c>
      <c r="D97" s="10">
        <v>0</v>
      </c>
      <c r="E97" s="11">
        <f t="shared" si="11"/>
        <v>0</v>
      </c>
      <c r="F97" s="12">
        <v>0</v>
      </c>
      <c r="G97" s="10">
        <v>0</v>
      </c>
      <c r="H97" s="11">
        <f t="shared" si="9"/>
        <v>0</v>
      </c>
      <c r="I97" s="10">
        <v>0</v>
      </c>
      <c r="J97" s="11">
        <f t="shared" si="10"/>
        <v>0</v>
      </c>
      <c r="K97" s="12">
        <v>0</v>
      </c>
    </row>
    <row r="98" spans="1:11" ht="15">
      <c r="A98" s="14" t="s">
        <v>119</v>
      </c>
      <c r="B98" s="10">
        <v>1</v>
      </c>
      <c r="C98" s="11">
        <f t="shared" si="8"/>
        <v>0.04289733766253265</v>
      </c>
      <c r="D98" s="10">
        <v>0</v>
      </c>
      <c r="E98" s="11">
        <f t="shared" si="11"/>
        <v>0</v>
      </c>
      <c r="F98" s="12">
        <v>0</v>
      </c>
      <c r="G98" s="10">
        <v>1</v>
      </c>
      <c r="H98" s="11">
        <f t="shared" si="9"/>
        <v>0.30751253113564375</v>
      </c>
      <c r="I98" s="10">
        <v>0</v>
      </c>
      <c r="J98" s="11">
        <f t="shared" si="10"/>
        <v>0</v>
      </c>
      <c r="K98" s="12">
        <v>100</v>
      </c>
    </row>
    <row r="99" spans="1:11" ht="15">
      <c r="A99" s="16" t="s">
        <v>35</v>
      </c>
      <c r="B99" s="10">
        <v>0</v>
      </c>
      <c r="C99" s="11">
        <f t="shared" si="8"/>
        <v>0</v>
      </c>
      <c r="D99" s="10">
        <v>0</v>
      </c>
      <c r="E99" s="11">
        <f t="shared" si="11"/>
        <v>0</v>
      </c>
      <c r="F99" s="12">
        <v>0</v>
      </c>
      <c r="G99" s="10">
        <v>0</v>
      </c>
      <c r="H99" s="11">
        <f t="shared" si="9"/>
        <v>0</v>
      </c>
      <c r="I99" s="10">
        <v>0</v>
      </c>
      <c r="J99" s="11">
        <f t="shared" si="10"/>
        <v>0</v>
      </c>
      <c r="K99" s="17">
        <v>0</v>
      </c>
    </row>
    <row r="100" spans="1:11" ht="15">
      <c r="A100" s="14" t="s">
        <v>36</v>
      </c>
      <c r="B100" s="10">
        <v>0</v>
      </c>
      <c r="C100" s="11">
        <f t="shared" si="8"/>
        <v>0</v>
      </c>
      <c r="D100" s="10">
        <v>0</v>
      </c>
      <c r="E100" s="11">
        <f t="shared" si="11"/>
        <v>0</v>
      </c>
      <c r="F100" s="17">
        <v>0</v>
      </c>
      <c r="G100" s="10">
        <v>0</v>
      </c>
      <c r="H100" s="11">
        <f t="shared" si="9"/>
        <v>0</v>
      </c>
      <c r="I100" s="10">
        <v>0</v>
      </c>
      <c r="J100" s="11">
        <f t="shared" si="10"/>
        <v>0</v>
      </c>
      <c r="K100" s="17">
        <v>0</v>
      </c>
    </row>
    <row r="101" spans="1:11" ht="15">
      <c r="A101" s="16" t="s">
        <v>102</v>
      </c>
      <c r="B101" s="10">
        <v>0</v>
      </c>
      <c r="C101" s="11">
        <f t="shared" si="8"/>
        <v>0</v>
      </c>
      <c r="D101" s="10">
        <v>0</v>
      </c>
      <c r="E101" s="11">
        <f t="shared" si="11"/>
        <v>0</v>
      </c>
      <c r="F101" s="12">
        <v>0</v>
      </c>
      <c r="G101" s="10">
        <v>0</v>
      </c>
      <c r="H101" s="11">
        <f t="shared" si="9"/>
        <v>0</v>
      </c>
      <c r="I101" s="10">
        <v>0</v>
      </c>
      <c r="J101" s="11">
        <f t="shared" si="10"/>
        <v>0</v>
      </c>
      <c r="K101" s="12">
        <v>0</v>
      </c>
    </row>
    <row r="102" spans="1:11" ht="15">
      <c r="A102" s="14" t="s">
        <v>37</v>
      </c>
      <c r="B102" s="10">
        <v>17</v>
      </c>
      <c r="C102" s="11">
        <f t="shared" si="8"/>
        <v>0.729254740263055</v>
      </c>
      <c r="D102" s="10">
        <v>9</v>
      </c>
      <c r="E102" s="11">
        <f t="shared" si="11"/>
        <v>0.3862036056826857</v>
      </c>
      <c r="F102" s="12">
        <f>(C102*100/E102)-100</f>
        <v>88.82649709444416</v>
      </c>
      <c r="G102" s="10">
        <v>14</v>
      </c>
      <c r="H102" s="11">
        <f t="shared" si="9"/>
        <v>4.305175435899013</v>
      </c>
      <c r="I102" s="10">
        <v>9</v>
      </c>
      <c r="J102" s="11">
        <f t="shared" si="10"/>
        <v>2.840971864908631</v>
      </c>
      <c r="K102" s="12">
        <f>(H102*100/J102)-100</f>
        <v>51.53882687386181</v>
      </c>
    </row>
    <row r="103" spans="1:11" ht="15">
      <c r="A103" s="14" t="s">
        <v>38</v>
      </c>
      <c r="B103" s="10">
        <v>0</v>
      </c>
      <c r="C103" s="11">
        <f t="shared" si="8"/>
        <v>0</v>
      </c>
      <c r="D103" s="10">
        <v>0</v>
      </c>
      <c r="E103" s="11">
        <f t="shared" si="11"/>
        <v>0</v>
      </c>
      <c r="F103" s="12">
        <v>0</v>
      </c>
      <c r="G103" s="10">
        <v>0</v>
      </c>
      <c r="H103" s="11">
        <f t="shared" si="9"/>
        <v>0</v>
      </c>
      <c r="I103" s="10">
        <v>0</v>
      </c>
      <c r="J103" s="11">
        <f t="shared" si="10"/>
        <v>0</v>
      </c>
      <c r="K103" s="17">
        <v>0</v>
      </c>
    </row>
    <row r="104" spans="1:11" ht="15">
      <c r="A104" s="14" t="s">
        <v>39</v>
      </c>
      <c r="B104" s="10">
        <v>1</v>
      </c>
      <c r="C104" s="11">
        <f t="shared" si="8"/>
        <v>0.04289733766253265</v>
      </c>
      <c r="D104" s="10">
        <v>0</v>
      </c>
      <c r="E104" s="11">
        <f t="shared" si="11"/>
        <v>0</v>
      </c>
      <c r="F104" s="12">
        <v>0</v>
      </c>
      <c r="G104" s="10">
        <v>0</v>
      </c>
      <c r="H104" s="11">
        <f t="shared" si="9"/>
        <v>0</v>
      </c>
      <c r="I104" s="10">
        <v>0</v>
      </c>
      <c r="J104" s="11">
        <f t="shared" si="10"/>
        <v>0</v>
      </c>
      <c r="K104" s="12">
        <v>0</v>
      </c>
    </row>
    <row r="105" spans="1:11" ht="15">
      <c r="A105" s="14" t="s">
        <v>40</v>
      </c>
      <c r="B105" s="10">
        <v>0</v>
      </c>
      <c r="C105" s="11">
        <f t="shared" si="8"/>
        <v>0</v>
      </c>
      <c r="D105" s="10">
        <v>0</v>
      </c>
      <c r="E105" s="11">
        <f t="shared" si="11"/>
        <v>0</v>
      </c>
      <c r="F105" s="17">
        <v>0</v>
      </c>
      <c r="G105" s="10">
        <v>0</v>
      </c>
      <c r="H105" s="11">
        <f t="shared" si="9"/>
        <v>0</v>
      </c>
      <c r="I105" s="10">
        <v>0</v>
      </c>
      <c r="J105" s="11">
        <f t="shared" si="10"/>
        <v>0</v>
      </c>
      <c r="K105" s="17">
        <v>0</v>
      </c>
    </row>
    <row r="106" spans="1:11" ht="15">
      <c r="A106" s="14" t="s">
        <v>103</v>
      </c>
      <c r="B106" s="10">
        <v>0</v>
      </c>
      <c r="C106" s="11">
        <f t="shared" si="8"/>
        <v>0</v>
      </c>
      <c r="D106" s="10">
        <v>0</v>
      </c>
      <c r="E106" s="11">
        <f t="shared" si="11"/>
        <v>0</v>
      </c>
      <c r="F106" s="12">
        <v>0</v>
      </c>
      <c r="G106" s="10">
        <v>0</v>
      </c>
      <c r="H106" s="11">
        <f t="shared" si="9"/>
        <v>0</v>
      </c>
      <c r="I106" s="10">
        <v>0</v>
      </c>
      <c r="J106" s="11">
        <f t="shared" si="10"/>
        <v>0</v>
      </c>
      <c r="K106" s="12">
        <v>0</v>
      </c>
    </row>
    <row r="107" spans="1:11" ht="15">
      <c r="A107" s="14" t="s">
        <v>41</v>
      </c>
      <c r="B107" s="10">
        <v>3</v>
      </c>
      <c r="C107" s="11">
        <f t="shared" si="8"/>
        <v>0.12869201298759794</v>
      </c>
      <c r="D107" s="10">
        <v>3</v>
      </c>
      <c r="E107" s="11">
        <f t="shared" si="11"/>
        <v>0.1287345352275619</v>
      </c>
      <c r="F107" s="12">
        <f>(C107*100/E107)-100</f>
        <v>-0.033030950000167536</v>
      </c>
      <c r="G107" s="10">
        <v>3</v>
      </c>
      <c r="H107" s="11">
        <f t="shared" si="9"/>
        <v>0.9225375934069313</v>
      </c>
      <c r="I107" s="10">
        <v>1</v>
      </c>
      <c r="J107" s="11">
        <f t="shared" si="10"/>
        <v>0.31566354054540346</v>
      </c>
      <c r="K107" s="12">
        <f>(H107*100/J107)-100</f>
        <v>192.25345182816199</v>
      </c>
    </row>
    <row r="108" spans="1:11" ht="15">
      <c r="A108" s="14" t="s">
        <v>42</v>
      </c>
      <c r="B108" s="10">
        <v>0</v>
      </c>
      <c r="C108" s="11">
        <f t="shared" si="8"/>
        <v>0</v>
      </c>
      <c r="D108" s="10">
        <v>0</v>
      </c>
      <c r="E108" s="11">
        <f t="shared" si="11"/>
        <v>0</v>
      </c>
      <c r="F108" s="12">
        <v>0</v>
      </c>
      <c r="G108" s="10">
        <v>0</v>
      </c>
      <c r="H108" s="11">
        <f t="shared" si="9"/>
        <v>0</v>
      </c>
      <c r="I108" s="10">
        <v>0</v>
      </c>
      <c r="J108" s="11">
        <f t="shared" si="10"/>
        <v>0</v>
      </c>
      <c r="K108" s="12">
        <v>0</v>
      </c>
    </row>
    <row r="109" spans="1:11" ht="15">
      <c r="A109" s="14" t="s">
        <v>43</v>
      </c>
      <c r="B109" s="10">
        <v>63</v>
      </c>
      <c r="C109" s="11">
        <f t="shared" si="8"/>
        <v>2.702532272739557</v>
      </c>
      <c r="D109" s="10">
        <v>66</v>
      </c>
      <c r="E109" s="11">
        <f t="shared" si="11"/>
        <v>2.8321597750063616</v>
      </c>
      <c r="F109" s="12">
        <f>(C109*100/E109)-100</f>
        <v>-4.576984088636507</v>
      </c>
      <c r="G109" s="10">
        <v>58</v>
      </c>
      <c r="H109" s="11">
        <f t="shared" si="9"/>
        <v>17.83572680586734</v>
      </c>
      <c r="I109" s="10">
        <v>63</v>
      </c>
      <c r="J109" s="11">
        <f t="shared" si="10"/>
        <v>19.886803054360417</v>
      </c>
      <c r="K109" s="12">
        <f>(H109*100/J109)-100</f>
        <v>-10.313755523632821</v>
      </c>
    </row>
    <row r="110" spans="1:11" ht="15">
      <c r="A110" s="16" t="s">
        <v>44</v>
      </c>
      <c r="B110" s="10">
        <v>0</v>
      </c>
      <c r="C110" s="11">
        <f t="shared" si="8"/>
        <v>0</v>
      </c>
      <c r="D110" s="10">
        <v>0</v>
      </c>
      <c r="E110" s="11">
        <f t="shared" si="11"/>
        <v>0</v>
      </c>
      <c r="F110" s="12">
        <v>0</v>
      </c>
      <c r="G110" s="10">
        <v>0</v>
      </c>
      <c r="H110" s="11">
        <f t="shared" si="9"/>
        <v>0</v>
      </c>
      <c r="I110" s="10">
        <v>0</v>
      </c>
      <c r="J110" s="11">
        <f t="shared" si="10"/>
        <v>0</v>
      </c>
      <c r="K110" s="12">
        <v>0</v>
      </c>
    </row>
    <row r="111" spans="1:11" ht="15">
      <c r="A111" s="14" t="s">
        <v>45</v>
      </c>
      <c r="B111" s="10">
        <v>0</v>
      </c>
      <c r="C111" s="11">
        <f t="shared" si="8"/>
        <v>0</v>
      </c>
      <c r="D111" s="10">
        <v>1</v>
      </c>
      <c r="E111" s="11">
        <f t="shared" si="11"/>
        <v>0.04291151174252063</v>
      </c>
      <c r="F111" s="12">
        <f>(C111*100/E111)-100</f>
        <v>-100</v>
      </c>
      <c r="G111" s="10">
        <v>0</v>
      </c>
      <c r="H111" s="11">
        <f t="shared" si="9"/>
        <v>0</v>
      </c>
      <c r="I111" s="10">
        <v>1</v>
      </c>
      <c r="J111" s="11">
        <f t="shared" si="10"/>
        <v>0.31566354054540346</v>
      </c>
      <c r="K111" s="12">
        <f>(H111*100/J111)-100</f>
        <v>-100</v>
      </c>
    </row>
    <row r="112" spans="1:11" ht="15">
      <c r="A112" s="14" t="s">
        <v>46</v>
      </c>
      <c r="B112" s="10">
        <v>0</v>
      </c>
      <c r="C112" s="11">
        <f t="shared" si="8"/>
        <v>0</v>
      </c>
      <c r="D112" s="10">
        <v>0</v>
      </c>
      <c r="E112" s="11">
        <f t="shared" si="11"/>
        <v>0</v>
      </c>
      <c r="F112" s="12">
        <v>0</v>
      </c>
      <c r="G112" s="10">
        <v>0</v>
      </c>
      <c r="H112" s="11">
        <f t="shared" si="9"/>
        <v>0</v>
      </c>
      <c r="I112" s="10">
        <v>0</v>
      </c>
      <c r="J112" s="11">
        <f t="shared" si="10"/>
        <v>0</v>
      </c>
      <c r="K112" s="17">
        <v>0</v>
      </c>
    </row>
    <row r="113" spans="1:11" ht="15">
      <c r="A113" s="14" t="s">
        <v>47</v>
      </c>
      <c r="B113" s="10">
        <v>0</v>
      </c>
      <c r="C113" s="11">
        <f t="shared" si="8"/>
        <v>0</v>
      </c>
      <c r="D113" s="10">
        <v>0</v>
      </c>
      <c r="E113" s="11">
        <f t="shared" si="11"/>
        <v>0</v>
      </c>
      <c r="F113" s="12">
        <v>100</v>
      </c>
      <c r="G113" s="10">
        <v>0</v>
      </c>
      <c r="H113" s="11">
        <f t="shared" si="9"/>
        <v>0</v>
      </c>
      <c r="I113" s="10">
        <v>0</v>
      </c>
      <c r="J113" s="11">
        <f t="shared" si="10"/>
        <v>0</v>
      </c>
      <c r="K113" s="12">
        <v>0</v>
      </c>
    </row>
    <row r="114" spans="1:11" ht="15">
      <c r="A114" s="14" t="s">
        <v>48</v>
      </c>
      <c r="B114" s="10">
        <v>0</v>
      </c>
      <c r="C114" s="11">
        <f t="shared" si="8"/>
        <v>0</v>
      </c>
      <c r="D114" s="10">
        <v>0</v>
      </c>
      <c r="E114" s="11">
        <f t="shared" si="11"/>
        <v>0</v>
      </c>
      <c r="F114" s="12">
        <v>0</v>
      </c>
      <c r="G114" s="10">
        <v>0</v>
      </c>
      <c r="H114" s="11">
        <f t="shared" si="9"/>
        <v>0</v>
      </c>
      <c r="I114" s="10">
        <v>0</v>
      </c>
      <c r="J114" s="11">
        <f t="shared" si="10"/>
        <v>0</v>
      </c>
      <c r="K114" s="12">
        <v>0</v>
      </c>
    </row>
    <row r="115" spans="1:11" ht="15">
      <c r="A115" s="16" t="s">
        <v>115</v>
      </c>
      <c r="B115" s="10">
        <v>0</v>
      </c>
      <c r="C115" s="11">
        <f t="shared" si="8"/>
        <v>0</v>
      </c>
      <c r="D115" s="10">
        <v>1</v>
      </c>
      <c r="E115" s="11">
        <f t="shared" si="11"/>
        <v>0.04291151174252063</v>
      </c>
      <c r="F115" s="12">
        <f>(C115*100/E115)-100</f>
        <v>-100</v>
      </c>
      <c r="G115" s="10">
        <v>0</v>
      </c>
      <c r="H115" s="11">
        <f t="shared" si="9"/>
        <v>0</v>
      </c>
      <c r="I115" s="10">
        <v>0</v>
      </c>
      <c r="J115" s="11">
        <f t="shared" si="10"/>
        <v>0</v>
      </c>
      <c r="K115" s="17">
        <v>0</v>
      </c>
    </row>
    <row r="116" spans="1:11" ht="15">
      <c r="A116" s="14" t="s">
        <v>49</v>
      </c>
      <c r="B116" s="10">
        <v>0</v>
      </c>
      <c r="C116" s="11">
        <f t="shared" si="8"/>
        <v>0</v>
      </c>
      <c r="D116" s="10">
        <v>0</v>
      </c>
      <c r="E116" s="11">
        <f t="shared" si="11"/>
        <v>0</v>
      </c>
      <c r="F116" s="12">
        <v>0</v>
      </c>
      <c r="G116" s="10">
        <v>0</v>
      </c>
      <c r="H116" s="11">
        <f t="shared" si="9"/>
        <v>0</v>
      </c>
      <c r="I116" s="10">
        <v>0</v>
      </c>
      <c r="J116" s="11">
        <f t="shared" si="10"/>
        <v>0</v>
      </c>
      <c r="K116" s="17">
        <v>0</v>
      </c>
    </row>
    <row r="117" spans="1:11" ht="15">
      <c r="A117" s="14" t="s">
        <v>50</v>
      </c>
      <c r="B117" s="10">
        <v>0</v>
      </c>
      <c r="C117" s="11">
        <f t="shared" si="8"/>
        <v>0</v>
      </c>
      <c r="D117" s="10">
        <v>0</v>
      </c>
      <c r="E117" s="11">
        <f t="shared" si="11"/>
        <v>0</v>
      </c>
      <c r="F117" s="12">
        <v>0</v>
      </c>
      <c r="G117" s="10">
        <v>0</v>
      </c>
      <c r="H117" s="11">
        <f t="shared" si="9"/>
        <v>0</v>
      </c>
      <c r="I117" s="10">
        <v>0</v>
      </c>
      <c r="J117" s="11">
        <f t="shared" si="10"/>
        <v>0</v>
      </c>
      <c r="K117" s="12">
        <v>0</v>
      </c>
    </row>
    <row r="118" spans="1:11" ht="15">
      <c r="A118" s="16" t="s">
        <v>51</v>
      </c>
      <c r="B118" s="10">
        <v>0</v>
      </c>
      <c r="C118" s="11">
        <f t="shared" si="8"/>
        <v>0</v>
      </c>
      <c r="D118" s="10">
        <v>0</v>
      </c>
      <c r="E118" s="11">
        <f t="shared" si="11"/>
        <v>0</v>
      </c>
      <c r="F118" s="12">
        <v>0</v>
      </c>
      <c r="G118" s="10">
        <v>0</v>
      </c>
      <c r="H118" s="11">
        <f t="shared" si="9"/>
        <v>0</v>
      </c>
      <c r="I118" s="10">
        <v>0</v>
      </c>
      <c r="J118" s="11">
        <f t="shared" si="10"/>
        <v>0</v>
      </c>
      <c r="K118" s="17">
        <v>0</v>
      </c>
    </row>
    <row r="119" spans="1:11" ht="15">
      <c r="A119" s="16" t="s">
        <v>52</v>
      </c>
      <c r="B119" s="10">
        <v>0</v>
      </c>
      <c r="C119" s="11">
        <f t="shared" si="8"/>
        <v>0</v>
      </c>
      <c r="D119" s="10">
        <v>0</v>
      </c>
      <c r="E119" s="11">
        <f t="shared" si="11"/>
        <v>0</v>
      </c>
      <c r="F119" s="12">
        <v>0</v>
      </c>
      <c r="G119" s="10">
        <v>0</v>
      </c>
      <c r="H119" s="11">
        <f t="shared" si="9"/>
        <v>0</v>
      </c>
      <c r="I119" s="10">
        <v>0</v>
      </c>
      <c r="J119" s="11">
        <f t="shared" si="10"/>
        <v>0</v>
      </c>
      <c r="K119" s="17">
        <v>0</v>
      </c>
    </row>
    <row r="120" spans="1:11" ht="15">
      <c r="A120" s="14" t="s">
        <v>104</v>
      </c>
      <c r="B120" s="18">
        <v>0</v>
      </c>
      <c r="C120" s="11">
        <f t="shared" si="8"/>
        <v>0</v>
      </c>
      <c r="D120" s="18">
        <v>0</v>
      </c>
      <c r="E120" s="11">
        <f t="shared" si="11"/>
        <v>0</v>
      </c>
      <c r="F120" s="12">
        <v>0</v>
      </c>
      <c r="G120" s="18">
        <v>0</v>
      </c>
      <c r="H120" s="11">
        <f t="shared" si="9"/>
        <v>0</v>
      </c>
      <c r="I120" s="18">
        <v>0</v>
      </c>
      <c r="J120" s="11">
        <f t="shared" si="10"/>
        <v>0</v>
      </c>
      <c r="K120" s="19">
        <v>0</v>
      </c>
    </row>
  </sheetData>
  <sheetProtection/>
  <mergeCells count="10">
    <mergeCell ref="A2:F2"/>
    <mergeCell ref="A3:A5"/>
    <mergeCell ref="B3:E3"/>
    <mergeCell ref="F3:F5"/>
    <mergeCell ref="G3:J3"/>
    <mergeCell ref="K3:K5"/>
    <mergeCell ref="B4:C4"/>
    <mergeCell ref="D4:E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2016-02-08T11:45:53Z</cp:lastPrinted>
  <dcterms:created xsi:type="dcterms:W3CDTF">2010-12-01T10:49:57Z</dcterms:created>
  <dcterms:modified xsi:type="dcterms:W3CDTF">2016-02-08T11:55:42Z</dcterms:modified>
  <cp:category/>
  <cp:version/>
  <cp:contentType/>
  <cp:contentStatus/>
</cp:coreProperties>
</file>