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32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<sst xmlns="http://schemas.openxmlformats.org/spreadsheetml/2006/main" count="141" uniqueCount="133">
  <si>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</si>
  <si>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</si>
  <si>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</si>
  <si>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</si>
  <si>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</si>
  <si>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</si>
  <si>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</si>
  <si>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</si>
  <si>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</si>
  <si>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</si>
  <si>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</si>
  <si>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</si>
  <si>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</si>
  <si>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</si>
  <si>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</si>
  <si>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</si>
  <si>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</si>
  <si>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</si>
  <si>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</si>
  <si>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</si>
  <si>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</si>
  <si>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</si>
  <si>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</si>
  <si>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</si>
  <si>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</si>
  <si>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</si>
  <si>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</si>
  <si>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</si>
  <si>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</si>
  <si>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</si>
  <si>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</si>
  <si>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</si>
  <si>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</si>
  <si>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</si>
  <si>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</si>
  <si>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</si>
  <si>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</si>
  <si>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</si>
  <si>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</si>
  <si>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</si>
  <si>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</si>
  <si>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</si>
  <si>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</si>
  <si>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</si>
  <si>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</si>
  <si>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</si>
  <si>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</si>
  <si>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</si>
  <si>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</si>
  <si>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</si>
  <si>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</si>
  <si>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</si>
  <si>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</si>
  <si>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</si>
  <si>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</si>
  <si>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</si>
  <si>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</si>
  <si>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</si>
  <si>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</si>
  <si>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</si>
  <si>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</si>
  <si>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</si>
  <si>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</si>
  <si>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</si>
  <si>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</si>
  <si>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</si>
  <si>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</si>
  <si>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</si>
  <si>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</si>
  <si>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</si>
  <si>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</si>
  <si>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</si>
  <si>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</si>
  <si>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</si>
  <si>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</si>
  <si>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</si>
  <si>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</si>
  <si>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</si>
  <si>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</si>
  <si>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</si>
  <si>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</si>
  <si>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</si>
  <si>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</si>
  <si>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</si>
  <si>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</si>
  <si>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</si>
  <si>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</si>
  <si>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</si>
  <si>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</si>
  <si>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</si>
  <si>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</si>
  <si>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</si>
  <si>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</si>
  <si>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</si>
  <si>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</si>
  <si>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</si>
  <si>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</si>
  <si>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</si>
  <si>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</si>
  <si>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</si>
  <si>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</si>
  <si>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</si>
  <si>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</si>
  <si>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</si>
  <si>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</si>
  <si>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</si>
  <si>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</si>
  <si>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</si>
  <si>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</si>
  <si>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</si>
  <si>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</si>
  <si>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</si>
  <si>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</si>
  <si>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</si>
  <si>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</si>
  <si>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</si>
  <si>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</si>
  <si>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</si>
  <si>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</si>
  <si>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</si>
  <si>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</si>
  <si>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</si>
  <si>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</si>
  <si>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</si>
  <si>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укусы собаками</t>
  </si>
  <si>
    <t>COVID-19</t>
  </si>
  <si>
    <t>Пневмония COVID-19</t>
  </si>
  <si>
    <t>Пневмония COVID-19 вирус</t>
  </si>
  <si>
    <t>Носители COVID-19</t>
  </si>
  <si>
    <t>Информационный бюллетень январь - август 2022г.</t>
  </si>
  <si>
    <t>1-8   2022</t>
  </si>
  <si>
    <t>1-8   2021</t>
  </si>
  <si>
    <t>1-8 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</si>
</sst>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21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38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4" xfId="0" applyFont="1" applyBorder="1" applyAlignment="1">
      <alignment/>
    </xf>
    <xf numFmtId="3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4.25">
      <c r="E1" s="1"/>
    </row>
    <row r="2" ht="14.25">
      <c r="E2" s="1"/>
    </row>
    <row r="3" spans="1:256" ht="14.2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4.2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2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0" sqref="N10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4.25">
      <c r="A1" s="25" t="s">
        <v>129</v>
      </c>
      <c r="B1" s="25"/>
      <c r="C1" s="25"/>
      <c r="D1" s="25"/>
      <c r="E1" s="25"/>
      <c r="F1" s="25"/>
      <c r="G1" s="16"/>
      <c r="H1" s="16"/>
      <c r="I1" s="16"/>
      <c r="J1" s="16"/>
      <c r="K1" s="16"/>
    </row>
    <row r="2" spans="1:11" ht="14.25" customHeight="1">
      <c r="A2" s="26"/>
      <c r="B2" s="26" t="s">
        <v>1</v>
      </c>
      <c r="C2" s="26"/>
      <c r="D2" s="26"/>
      <c r="E2" s="26"/>
      <c r="F2" s="28" t="s">
        <v>113</v>
      </c>
      <c r="G2" s="26" t="s">
        <v>2</v>
      </c>
      <c r="H2" s="26"/>
      <c r="I2" s="26"/>
      <c r="J2" s="26"/>
      <c r="K2" s="28" t="s">
        <v>113</v>
      </c>
    </row>
    <row r="3" spans="1:11" ht="14.25">
      <c r="A3" s="26"/>
      <c r="B3" s="27" t="s">
        <v>130</v>
      </c>
      <c r="C3" s="26"/>
      <c r="D3" s="27" t="s">
        <v>131</v>
      </c>
      <c r="E3" s="26"/>
      <c r="F3" s="29"/>
      <c r="G3" s="27" t="s">
        <v>132</v>
      </c>
      <c r="H3" s="26"/>
      <c r="I3" s="27" t="s">
        <v>131</v>
      </c>
      <c r="J3" s="26"/>
      <c r="K3" s="29"/>
    </row>
    <row r="4" spans="1:11" ht="14.25">
      <c r="A4" s="26"/>
      <c r="B4" s="14" t="s">
        <v>53</v>
      </c>
      <c r="C4" s="14" t="s">
        <v>54</v>
      </c>
      <c r="D4" s="14" t="s">
        <v>53</v>
      </c>
      <c r="E4" s="14" t="s">
        <v>54</v>
      </c>
      <c r="F4" s="30"/>
      <c r="G4" s="14" t="s">
        <v>53</v>
      </c>
      <c r="H4" s="14" t="s">
        <v>54</v>
      </c>
      <c r="I4" s="14" t="s">
        <v>53</v>
      </c>
      <c r="J4" s="14" t="s">
        <v>54</v>
      </c>
      <c r="K4" s="30"/>
    </row>
    <row r="5" spans="1:11" ht="14.25">
      <c r="A5" s="15" t="s">
        <v>0</v>
      </c>
      <c r="B5" s="17">
        <v>608438</v>
      </c>
      <c r="C5" s="20">
        <f>B5*100000/2305608</f>
        <v>26389.481646489778</v>
      </c>
      <c r="D5" s="17">
        <v>367488</v>
      </c>
      <c r="E5" s="20">
        <f>D5*100000/2324205</f>
        <v>15811.341942728804</v>
      </c>
      <c r="F5" s="18">
        <f aca="true" t="shared" si="0" ref="F5:F12">(C5*100/E5)-100</f>
        <v>66.90222589630073</v>
      </c>
      <c r="G5" s="17">
        <v>192755</v>
      </c>
      <c r="H5" s="20">
        <f>G5*100000/348132</f>
        <v>55368.36602208358</v>
      </c>
      <c r="I5" s="17">
        <v>126417</v>
      </c>
      <c r="J5" s="20">
        <f>I5*100000/348420</f>
        <v>36282.93438952988</v>
      </c>
      <c r="K5" s="18">
        <f aca="true" t="shared" si="1" ref="K5:K12">(H5*100/J5)-100</f>
        <v>52.60167611487665</v>
      </c>
    </row>
    <row r="6" spans="1:11" s="21" customFormat="1" ht="14.25">
      <c r="A6" s="19" t="s">
        <v>120</v>
      </c>
      <c r="B6" s="17">
        <v>0</v>
      </c>
      <c r="C6" s="20">
        <f aca="true" t="shared" si="2" ref="C6:C69">B6*100000/2305608</f>
        <v>0</v>
      </c>
      <c r="D6" s="17">
        <v>0</v>
      </c>
      <c r="E6" s="20">
        <f aca="true" t="shared" si="3" ref="E6:E69">D6*100000/2324205</f>
        <v>0</v>
      </c>
      <c r="F6" s="18">
        <v>0</v>
      </c>
      <c r="G6" s="17">
        <v>0</v>
      </c>
      <c r="H6" s="20">
        <f aca="true" t="shared" si="4" ref="H6:H69">G6*100000/348132</f>
        <v>0</v>
      </c>
      <c r="I6" s="17">
        <v>0</v>
      </c>
      <c r="J6" s="20">
        <f aca="true" t="shared" si="5" ref="J6:J69">I6*100000/348420</f>
        <v>0</v>
      </c>
      <c r="K6" s="18">
        <v>0</v>
      </c>
    </row>
    <row r="7" spans="1:11" s="21" customFormat="1" ht="20.25">
      <c r="A7" s="22" t="s">
        <v>56</v>
      </c>
      <c r="B7" s="17">
        <v>4307</v>
      </c>
      <c r="C7" s="20">
        <f t="shared" si="2"/>
        <v>186.80538929427726</v>
      </c>
      <c r="D7" s="17">
        <v>3506</v>
      </c>
      <c r="E7" s="20">
        <f t="shared" si="3"/>
        <v>150.84727896205368</v>
      </c>
      <c r="F7" s="18">
        <f t="shared" si="0"/>
        <v>23.837427217542995</v>
      </c>
      <c r="G7" s="17">
        <v>3256</v>
      </c>
      <c r="H7" s="20">
        <f t="shared" si="4"/>
        <v>935.2774235060265</v>
      </c>
      <c r="I7" s="17">
        <v>2761</v>
      </c>
      <c r="J7" s="20">
        <f t="shared" si="5"/>
        <v>792.4344182308707</v>
      </c>
      <c r="K7" s="18">
        <f t="shared" si="1"/>
        <v>18.02584567112271</v>
      </c>
    </row>
    <row r="8" spans="1:11" s="21" customFormat="1" ht="14.25">
      <c r="A8" s="19" t="s">
        <v>3</v>
      </c>
      <c r="B8" s="17">
        <v>251</v>
      </c>
      <c r="C8" s="20">
        <f t="shared" si="2"/>
        <v>10.88649935288219</v>
      </c>
      <c r="D8" s="17">
        <v>163</v>
      </c>
      <c r="E8" s="20">
        <f t="shared" si="3"/>
        <v>7.01315073326148</v>
      </c>
      <c r="F8" s="18">
        <f t="shared" si="0"/>
        <v>55.22979281267209</v>
      </c>
      <c r="G8" s="17">
        <v>110</v>
      </c>
      <c r="H8" s="20">
        <f t="shared" si="4"/>
        <v>31.597210253581974</v>
      </c>
      <c r="I8" s="17">
        <v>79</v>
      </c>
      <c r="J8" s="20">
        <f t="shared" si="5"/>
        <v>22.67378451294415</v>
      </c>
      <c r="K8" s="18">
        <f t="shared" si="1"/>
        <v>39.35569615889912</v>
      </c>
    </row>
    <row r="9" spans="1:11" s="21" customFormat="1" ht="14.25">
      <c r="A9" s="19" t="s">
        <v>4</v>
      </c>
      <c r="B9" s="17">
        <v>30</v>
      </c>
      <c r="C9" s="20">
        <f t="shared" si="2"/>
        <v>1.3011752214600227</v>
      </c>
      <c r="D9" s="17">
        <v>34</v>
      </c>
      <c r="E9" s="20">
        <f t="shared" si="3"/>
        <v>1.4628657971220267</v>
      </c>
      <c r="F9" s="18">
        <f t="shared" si="0"/>
        <v>-11.053001306073767</v>
      </c>
      <c r="G9" s="17">
        <v>12</v>
      </c>
      <c r="H9" s="20">
        <f t="shared" si="4"/>
        <v>3.4469683912998517</v>
      </c>
      <c r="I9" s="17">
        <v>22</v>
      </c>
      <c r="J9" s="20">
        <f t="shared" si="5"/>
        <v>6.31421847195913</v>
      </c>
      <c r="K9" s="18">
        <f t="shared" si="1"/>
        <v>-45.409421504695715</v>
      </c>
    </row>
    <row r="10" spans="1:11" s="21" customFormat="1" ht="14.25">
      <c r="A10" s="19" t="s">
        <v>5</v>
      </c>
      <c r="B10" s="17">
        <v>24</v>
      </c>
      <c r="C10" s="20">
        <f t="shared" si="2"/>
        <v>1.0409401771680182</v>
      </c>
      <c r="D10" s="17">
        <v>13</v>
      </c>
      <c r="E10" s="20">
        <f t="shared" si="3"/>
        <v>0.559331040076069</v>
      </c>
      <c r="F10" s="18">
        <f t="shared" si="0"/>
        <v>86.10448957498414</v>
      </c>
      <c r="G10" s="17">
        <v>5</v>
      </c>
      <c r="H10" s="20">
        <f t="shared" si="4"/>
        <v>1.4362368297082715</v>
      </c>
      <c r="I10" s="17">
        <v>3</v>
      </c>
      <c r="J10" s="20">
        <f t="shared" si="5"/>
        <v>0.8610297916307904</v>
      </c>
      <c r="K10" s="18">
        <f t="shared" si="1"/>
        <v>66.80454540231867</v>
      </c>
    </row>
    <row r="11" spans="1:11" s="21" customFormat="1" ht="14.25">
      <c r="A11" s="19" t="s">
        <v>6</v>
      </c>
      <c r="B11" s="17">
        <v>174</v>
      </c>
      <c r="C11" s="20">
        <f t="shared" si="2"/>
        <v>7.5468162844681315</v>
      </c>
      <c r="D11" s="17">
        <v>102</v>
      </c>
      <c r="E11" s="20">
        <f t="shared" si="3"/>
        <v>4.38859739136608</v>
      </c>
      <c r="F11" s="18">
        <f t="shared" si="0"/>
        <v>71.96419747492408</v>
      </c>
      <c r="G11" s="17">
        <v>87</v>
      </c>
      <c r="H11" s="20">
        <f t="shared" si="4"/>
        <v>24.990520836923924</v>
      </c>
      <c r="I11" s="17">
        <v>50</v>
      </c>
      <c r="J11" s="20">
        <f t="shared" si="5"/>
        <v>14.35049652717984</v>
      </c>
      <c r="K11" s="18">
        <f t="shared" si="1"/>
        <v>74.14394540002067</v>
      </c>
    </row>
    <row r="12" spans="1:11" s="21" customFormat="1" ht="14.25">
      <c r="A12" s="19" t="s">
        <v>57</v>
      </c>
      <c r="B12" s="17">
        <v>23</v>
      </c>
      <c r="C12" s="20">
        <f t="shared" si="2"/>
        <v>0.9975676697860174</v>
      </c>
      <c r="D12" s="17">
        <v>14</v>
      </c>
      <c r="E12" s="20">
        <f t="shared" si="3"/>
        <v>0.6023565046973051</v>
      </c>
      <c r="F12" s="18">
        <f t="shared" si="0"/>
        <v>65.6108404253579</v>
      </c>
      <c r="G12" s="17">
        <v>6</v>
      </c>
      <c r="H12" s="20">
        <f t="shared" si="4"/>
        <v>1.7234841956499258</v>
      </c>
      <c r="I12" s="17">
        <v>4</v>
      </c>
      <c r="J12" s="20">
        <f t="shared" si="5"/>
        <v>1.1480397221743872</v>
      </c>
      <c r="K12" s="18">
        <f t="shared" si="1"/>
        <v>50.1240908620868</v>
      </c>
    </row>
    <row r="13" spans="1:11" s="21" customFormat="1" ht="14.25">
      <c r="A13" s="19" t="s">
        <v>7</v>
      </c>
      <c r="B13" s="17">
        <v>6</v>
      </c>
      <c r="C13" s="20">
        <f t="shared" si="2"/>
        <v>0.26023504429200456</v>
      </c>
      <c r="D13" s="17">
        <v>1</v>
      </c>
      <c r="E13" s="20">
        <f t="shared" si="3"/>
        <v>0.043025464621236076</v>
      </c>
      <c r="F13" s="18">
        <v>100</v>
      </c>
      <c r="G13" s="17">
        <v>4</v>
      </c>
      <c r="H13" s="20">
        <f t="shared" si="4"/>
        <v>1.1489894637666174</v>
      </c>
      <c r="I13" s="17">
        <v>0</v>
      </c>
      <c r="J13" s="20">
        <f t="shared" si="5"/>
        <v>0</v>
      </c>
      <c r="K13" s="18">
        <v>100</v>
      </c>
    </row>
    <row r="14" spans="1:11" s="21" customFormat="1" ht="20.25">
      <c r="A14" s="22" t="s">
        <v>58</v>
      </c>
      <c r="B14" s="17">
        <v>6</v>
      </c>
      <c r="C14" s="20">
        <f t="shared" si="2"/>
        <v>0.26023504429200456</v>
      </c>
      <c r="D14" s="17">
        <v>1</v>
      </c>
      <c r="E14" s="20">
        <f t="shared" si="3"/>
        <v>0.043025464621236076</v>
      </c>
      <c r="F14" s="18">
        <v>100</v>
      </c>
      <c r="G14" s="17">
        <v>4</v>
      </c>
      <c r="H14" s="20">
        <f t="shared" si="4"/>
        <v>1.1489894637666174</v>
      </c>
      <c r="I14" s="17">
        <v>0</v>
      </c>
      <c r="J14" s="20">
        <f t="shared" si="5"/>
        <v>0</v>
      </c>
      <c r="K14" s="18">
        <v>100</v>
      </c>
    </row>
    <row r="15" spans="1:11" s="21" customFormat="1" ht="14.25">
      <c r="A15" s="19" t="s">
        <v>8</v>
      </c>
      <c r="B15" s="17">
        <v>4</v>
      </c>
      <c r="C15" s="20">
        <f t="shared" si="2"/>
        <v>0.17349002952800302</v>
      </c>
      <c r="D15" s="17">
        <v>1</v>
      </c>
      <c r="E15" s="20">
        <f t="shared" si="3"/>
        <v>0.043025464621236076</v>
      </c>
      <c r="F15" s="18">
        <v>100</v>
      </c>
      <c r="G15" s="17">
        <v>4</v>
      </c>
      <c r="H15" s="20">
        <f t="shared" si="4"/>
        <v>1.1489894637666174</v>
      </c>
      <c r="I15" s="17">
        <v>0</v>
      </c>
      <c r="J15" s="20">
        <f t="shared" si="5"/>
        <v>0</v>
      </c>
      <c r="K15" s="18">
        <v>100</v>
      </c>
    </row>
    <row r="16" spans="1:11" s="21" customFormat="1" ht="14.25">
      <c r="A16" s="19" t="s">
        <v>102</v>
      </c>
      <c r="B16" s="17">
        <v>2</v>
      </c>
      <c r="C16" s="20">
        <f t="shared" si="2"/>
        <v>0.08674501476400151</v>
      </c>
      <c r="D16" s="17">
        <v>0</v>
      </c>
      <c r="E16" s="20">
        <f t="shared" si="3"/>
        <v>0</v>
      </c>
      <c r="F16" s="18">
        <v>100</v>
      </c>
      <c r="G16" s="17">
        <v>0</v>
      </c>
      <c r="H16" s="20">
        <f t="shared" si="4"/>
        <v>0</v>
      </c>
      <c r="I16" s="17">
        <v>0</v>
      </c>
      <c r="J16" s="20">
        <f t="shared" si="5"/>
        <v>0</v>
      </c>
      <c r="K16" s="18">
        <v>0</v>
      </c>
    </row>
    <row r="17" spans="1:11" s="21" customFormat="1" ht="14.25">
      <c r="A17" s="19" t="s">
        <v>61</v>
      </c>
      <c r="B17" s="17">
        <v>0</v>
      </c>
      <c r="C17" s="20">
        <f t="shared" si="2"/>
        <v>0</v>
      </c>
      <c r="D17" s="17">
        <v>0</v>
      </c>
      <c r="E17" s="20">
        <f t="shared" si="3"/>
        <v>0</v>
      </c>
      <c r="F17" s="18">
        <v>0</v>
      </c>
      <c r="G17" s="17">
        <v>0</v>
      </c>
      <c r="H17" s="20">
        <f t="shared" si="4"/>
        <v>0</v>
      </c>
      <c r="I17" s="17">
        <v>0</v>
      </c>
      <c r="J17" s="20">
        <f t="shared" si="5"/>
        <v>0</v>
      </c>
      <c r="K17" s="18">
        <v>0</v>
      </c>
    </row>
    <row r="18" spans="1:11" s="21" customFormat="1" ht="14.25">
      <c r="A18" s="19" t="s">
        <v>59</v>
      </c>
      <c r="B18" s="17">
        <v>0</v>
      </c>
      <c r="C18" s="20">
        <f t="shared" si="2"/>
        <v>0</v>
      </c>
      <c r="D18" s="17">
        <v>0</v>
      </c>
      <c r="E18" s="20">
        <f t="shared" si="3"/>
        <v>0</v>
      </c>
      <c r="F18" s="18">
        <v>0</v>
      </c>
      <c r="G18" s="17">
        <v>0</v>
      </c>
      <c r="H18" s="20">
        <f t="shared" si="4"/>
        <v>0</v>
      </c>
      <c r="I18" s="17">
        <v>0</v>
      </c>
      <c r="J18" s="20">
        <f t="shared" si="5"/>
        <v>0</v>
      </c>
      <c r="K18" s="18">
        <v>0</v>
      </c>
    </row>
    <row r="19" spans="1:11" s="21" customFormat="1" ht="14.25">
      <c r="A19" s="19" t="s">
        <v>60</v>
      </c>
      <c r="B19" s="17">
        <v>0</v>
      </c>
      <c r="C19" s="20">
        <f t="shared" si="2"/>
        <v>0</v>
      </c>
      <c r="D19" s="17">
        <v>0</v>
      </c>
      <c r="E19" s="20">
        <f t="shared" si="3"/>
        <v>0</v>
      </c>
      <c r="F19" s="23">
        <v>0</v>
      </c>
      <c r="G19" s="17">
        <v>0</v>
      </c>
      <c r="H19" s="20">
        <f t="shared" si="4"/>
        <v>0</v>
      </c>
      <c r="I19" s="17">
        <v>0</v>
      </c>
      <c r="J19" s="20">
        <f t="shared" si="5"/>
        <v>0</v>
      </c>
      <c r="K19" s="23">
        <v>0</v>
      </c>
    </row>
    <row r="20" spans="1:11" s="21" customFormat="1" ht="20.25">
      <c r="A20" s="22" t="s">
        <v>62</v>
      </c>
      <c r="B20" s="17">
        <v>4050</v>
      </c>
      <c r="C20" s="20">
        <f t="shared" si="2"/>
        <v>175.65865489710308</v>
      </c>
      <c r="D20" s="17">
        <v>3342</v>
      </c>
      <c r="E20" s="20">
        <f t="shared" si="3"/>
        <v>143.79110276417097</v>
      </c>
      <c r="F20" s="18">
        <f>(C20*100/E20)-100</f>
        <v>22.162394974602478</v>
      </c>
      <c r="G20" s="17">
        <v>3142</v>
      </c>
      <c r="H20" s="20">
        <f t="shared" si="4"/>
        <v>902.5312237886778</v>
      </c>
      <c r="I20" s="17">
        <v>2682</v>
      </c>
      <c r="J20" s="20">
        <f t="shared" si="5"/>
        <v>769.7606337179267</v>
      </c>
      <c r="K20" s="18">
        <f>(H20*100/J20)-100</f>
        <v>17.248295672054866</v>
      </c>
    </row>
    <row r="21" spans="1:11" s="21" customFormat="1" ht="20.25">
      <c r="A21" s="22" t="s">
        <v>63</v>
      </c>
      <c r="B21" s="17">
        <v>1880</v>
      </c>
      <c r="C21" s="20">
        <f t="shared" si="2"/>
        <v>81.54031387816143</v>
      </c>
      <c r="D21" s="17">
        <v>1515</v>
      </c>
      <c r="E21" s="20">
        <f t="shared" si="3"/>
        <v>65.18357890117267</v>
      </c>
      <c r="F21" s="18">
        <f>(C21*100/E21)-100</f>
        <v>25.09333677702452</v>
      </c>
      <c r="G21" s="17">
        <v>1551</v>
      </c>
      <c r="H21" s="20">
        <f t="shared" si="4"/>
        <v>445.52066457550586</v>
      </c>
      <c r="I21" s="17">
        <v>1343</v>
      </c>
      <c r="J21" s="20">
        <f t="shared" si="5"/>
        <v>385.4543367200505</v>
      </c>
      <c r="K21" s="18">
        <f>(H21*100/J21)-100</f>
        <v>15.583253872969294</v>
      </c>
    </row>
    <row r="22" spans="1:11" s="21" customFormat="1" ht="20.25">
      <c r="A22" s="22" t="s">
        <v>64</v>
      </c>
      <c r="B22" s="17">
        <v>406</v>
      </c>
      <c r="C22" s="20">
        <f t="shared" si="2"/>
        <v>17.609237997092308</v>
      </c>
      <c r="D22" s="17">
        <v>343</v>
      </c>
      <c r="E22" s="20">
        <f t="shared" si="3"/>
        <v>14.757734365083975</v>
      </c>
      <c r="F22" s="18">
        <f>(C22*100/E22)-100</f>
        <v>19.32209620709017</v>
      </c>
      <c r="G22" s="17">
        <v>343</v>
      </c>
      <c r="H22" s="20">
        <f t="shared" si="4"/>
        <v>98.52584651798743</v>
      </c>
      <c r="I22" s="17">
        <v>306</v>
      </c>
      <c r="J22" s="20">
        <f t="shared" si="5"/>
        <v>87.82503874634062</v>
      </c>
      <c r="K22" s="18">
        <f>(H22*100/J22)-100</f>
        <v>12.184233476461372</v>
      </c>
    </row>
    <row r="23" spans="1:11" s="21" customFormat="1" ht="20.25">
      <c r="A23" s="22" t="s">
        <v>65</v>
      </c>
      <c r="B23" s="17">
        <v>222</v>
      </c>
      <c r="C23" s="20">
        <f t="shared" si="2"/>
        <v>9.628696638804168</v>
      </c>
      <c r="D23" s="17">
        <v>188</v>
      </c>
      <c r="E23" s="20">
        <f t="shared" si="3"/>
        <v>8.088787348792383</v>
      </c>
      <c r="F23" s="18">
        <f>(C23*100/E23)-100</f>
        <v>19.03757910314809</v>
      </c>
      <c r="G23" s="17">
        <v>200</v>
      </c>
      <c r="H23" s="20">
        <f t="shared" si="4"/>
        <v>57.44947318833086</v>
      </c>
      <c r="I23" s="17">
        <v>172</v>
      </c>
      <c r="J23" s="20">
        <f t="shared" si="5"/>
        <v>49.36570805349865</v>
      </c>
      <c r="K23" s="18">
        <f>(H23*100/J23)-100</f>
        <v>16.375264234175816</v>
      </c>
    </row>
    <row r="24" spans="1:11" s="21" customFormat="1" ht="40.5">
      <c r="A24" s="22" t="s">
        <v>66</v>
      </c>
      <c r="B24" s="17">
        <v>0</v>
      </c>
      <c r="C24" s="20">
        <f t="shared" si="2"/>
        <v>0</v>
      </c>
      <c r="D24" s="17">
        <v>0</v>
      </c>
      <c r="E24" s="20">
        <f t="shared" si="3"/>
        <v>0</v>
      </c>
      <c r="F24" s="23">
        <v>0</v>
      </c>
      <c r="G24" s="17">
        <v>0</v>
      </c>
      <c r="H24" s="20">
        <f t="shared" si="4"/>
        <v>0</v>
      </c>
      <c r="I24" s="17">
        <v>0</v>
      </c>
      <c r="J24" s="20">
        <f t="shared" si="5"/>
        <v>0</v>
      </c>
      <c r="K24" s="23">
        <v>0</v>
      </c>
    </row>
    <row r="25" spans="1:11" s="21" customFormat="1" ht="30">
      <c r="A25" s="22" t="s">
        <v>67</v>
      </c>
      <c r="B25" s="17">
        <v>49</v>
      </c>
      <c r="C25" s="20">
        <f t="shared" si="2"/>
        <v>2.125252861718037</v>
      </c>
      <c r="D25" s="17">
        <v>38</v>
      </c>
      <c r="E25" s="20">
        <f t="shared" si="3"/>
        <v>1.634967655606971</v>
      </c>
      <c r="F25" s="18">
        <f aca="true" t="shared" si="6" ref="F25:F33">(C25*100/E25)-100</f>
        <v>29.987455986036053</v>
      </c>
      <c r="G25" s="17">
        <v>49</v>
      </c>
      <c r="H25" s="20">
        <f t="shared" si="4"/>
        <v>14.075120931141061</v>
      </c>
      <c r="I25" s="17">
        <v>34</v>
      </c>
      <c r="J25" s="20">
        <f t="shared" si="5"/>
        <v>9.758337638482292</v>
      </c>
      <c r="K25" s="18">
        <f>(H25*100/J25)-100</f>
        <v>44.23687161259318</v>
      </c>
    </row>
    <row r="26" spans="1:11" s="21" customFormat="1" ht="20.25">
      <c r="A26" s="22" t="s">
        <v>68</v>
      </c>
      <c r="B26" s="17">
        <v>4</v>
      </c>
      <c r="C26" s="20">
        <f t="shared" si="2"/>
        <v>0.17349002952800302</v>
      </c>
      <c r="D26" s="17">
        <v>1</v>
      </c>
      <c r="E26" s="20">
        <f t="shared" si="3"/>
        <v>0.043025464621236076</v>
      </c>
      <c r="F26" s="18">
        <f t="shared" si="6"/>
        <v>303.22639407913226</v>
      </c>
      <c r="G26" s="17">
        <v>1</v>
      </c>
      <c r="H26" s="20">
        <f t="shared" si="4"/>
        <v>0.28724736594165434</v>
      </c>
      <c r="I26" s="17">
        <v>0</v>
      </c>
      <c r="J26" s="20">
        <f t="shared" si="5"/>
        <v>0</v>
      </c>
      <c r="K26" s="18">
        <v>100</v>
      </c>
    </row>
    <row r="27" spans="1:11" s="21" customFormat="1" ht="20.25">
      <c r="A27" s="22" t="s">
        <v>69</v>
      </c>
      <c r="B27" s="17">
        <v>1474</v>
      </c>
      <c r="C27" s="20">
        <f t="shared" si="2"/>
        <v>63.93107588106911</v>
      </c>
      <c r="D27" s="17">
        <v>1172</v>
      </c>
      <c r="E27" s="20">
        <f t="shared" si="3"/>
        <v>50.42584453608868</v>
      </c>
      <c r="F27" s="18">
        <f t="shared" si="6"/>
        <v>26.78236025440293</v>
      </c>
      <c r="G27" s="17">
        <v>1208</v>
      </c>
      <c r="H27" s="20">
        <f t="shared" si="4"/>
        <v>346.9948180575184</v>
      </c>
      <c r="I27" s="17">
        <v>1037</v>
      </c>
      <c r="J27" s="20">
        <f t="shared" si="5"/>
        <v>297.62929797370987</v>
      </c>
      <c r="K27" s="18">
        <f aca="true" t="shared" si="7" ref="K27:K33">(H27*100/J27)-100</f>
        <v>16.586243498168344</v>
      </c>
    </row>
    <row r="28" spans="1:11" s="21" customFormat="1" ht="20.25">
      <c r="A28" s="22" t="s">
        <v>70</v>
      </c>
      <c r="B28" s="17">
        <v>814</v>
      </c>
      <c r="C28" s="20">
        <f t="shared" si="2"/>
        <v>35.305221008948614</v>
      </c>
      <c r="D28" s="17">
        <v>582</v>
      </c>
      <c r="E28" s="20">
        <f t="shared" si="3"/>
        <v>25.040820409559398</v>
      </c>
      <c r="F28" s="18">
        <f t="shared" si="6"/>
        <v>40.990672156535084</v>
      </c>
      <c r="G28" s="17">
        <v>688</v>
      </c>
      <c r="H28" s="20">
        <f t="shared" si="4"/>
        <v>197.62618776785817</v>
      </c>
      <c r="I28" s="17">
        <v>536</v>
      </c>
      <c r="J28" s="20">
        <f t="shared" si="5"/>
        <v>153.8373227713679</v>
      </c>
      <c r="K28" s="18">
        <f t="shared" si="7"/>
        <v>28.46439616059169</v>
      </c>
    </row>
    <row r="29" spans="1:11" s="21" customFormat="1" ht="20.25">
      <c r="A29" s="22" t="s">
        <v>71</v>
      </c>
      <c r="B29" s="17">
        <v>575</v>
      </c>
      <c r="C29" s="20">
        <f t="shared" si="2"/>
        <v>24.939191744650437</v>
      </c>
      <c r="D29" s="17">
        <v>508</v>
      </c>
      <c r="E29" s="20">
        <f t="shared" si="3"/>
        <v>21.856936027587928</v>
      </c>
      <c r="F29" s="18">
        <f t="shared" si="6"/>
        <v>14.101956985974951</v>
      </c>
      <c r="G29" s="17">
        <v>466</v>
      </c>
      <c r="H29" s="20">
        <f t="shared" si="4"/>
        <v>133.8572725288109</v>
      </c>
      <c r="I29" s="17">
        <v>433</v>
      </c>
      <c r="J29" s="20">
        <f t="shared" si="5"/>
        <v>124.27529992537742</v>
      </c>
      <c r="K29" s="18">
        <f t="shared" si="7"/>
        <v>7.710279202051495</v>
      </c>
    </row>
    <row r="30" spans="1:11" s="21" customFormat="1" ht="20.25">
      <c r="A30" s="22" t="s">
        <v>72</v>
      </c>
      <c r="B30" s="17">
        <v>2170</v>
      </c>
      <c r="C30" s="20">
        <f t="shared" si="2"/>
        <v>94.11834101894163</v>
      </c>
      <c r="D30" s="17">
        <v>1827</v>
      </c>
      <c r="E30" s="20">
        <f t="shared" si="3"/>
        <v>78.60752386299832</v>
      </c>
      <c r="F30" s="18">
        <f t="shared" si="6"/>
        <v>19.73197525338216</v>
      </c>
      <c r="G30" s="17">
        <v>1591</v>
      </c>
      <c r="H30" s="20">
        <f t="shared" si="4"/>
        <v>457.01055921317203</v>
      </c>
      <c r="I30" s="17">
        <v>1339</v>
      </c>
      <c r="J30" s="20">
        <f t="shared" si="5"/>
        <v>384.30629699787613</v>
      </c>
      <c r="K30" s="18">
        <f t="shared" si="7"/>
        <v>18.918311457097374</v>
      </c>
    </row>
    <row r="31" spans="1:11" s="21" customFormat="1" ht="14.25">
      <c r="A31" s="19" t="s">
        <v>73</v>
      </c>
      <c r="B31" s="17">
        <v>3</v>
      </c>
      <c r="C31" s="20">
        <f t="shared" si="2"/>
        <v>0.13011752214600228</v>
      </c>
      <c r="D31" s="17">
        <v>2</v>
      </c>
      <c r="E31" s="20">
        <f t="shared" si="3"/>
        <v>0.08605092924247215</v>
      </c>
      <c r="F31" s="18">
        <f t="shared" si="6"/>
        <v>51.209897779674634</v>
      </c>
      <c r="G31" s="17">
        <v>3</v>
      </c>
      <c r="H31" s="20">
        <f t="shared" si="4"/>
        <v>0.8617420978249629</v>
      </c>
      <c r="I31" s="17">
        <v>2</v>
      </c>
      <c r="J31" s="20">
        <f t="shared" si="5"/>
        <v>0.5740198610871936</v>
      </c>
      <c r="K31" s="18">
        <f t="shared" si="7"/>
        <v>50.1240908620868</v>
      </c>
    </row>
    <row r="32" spans="1:11" s="21" customFormat="1" ht="14.25">
      <c r="A32" s="19" t="s">
        <v>74</v>
      </c>
      <c r="B32" s="17">
        <v>46</v>
      </c>
      <c r="C32" s="20">
        <f t="shared" si="2"/>
        <v>1.9951353395720348</v>
      </c>
      <c r="D32" s="17">
        <v>11</v>
      </c>
      <c r="E32" s="20">
        <f t="shared" si="3"/>
        <v>0.4732801108335969</v>
      </c>
      <c r="F32" s="18">
        <f t="shared" si="6"/>
        <v>321.5548665372747</v>
      </c>
      <c r="G32" s="17">
        <v>31</v>
      </c>
      <c r="H32" s="20">
        <f t="shared" si="4"/>
        <v>8.904668344191284</v>
      </c>
      <c r="I32" s="17">
        <v>10</v>
      </c>
      <c r="J32" s="20">
        <f t="shared" si="5"/>
        <v>2.8700993054359683</v>
      </c>
      <c r="K32" s="18">
        <f t="shared" si="7"/>
        <v>210.2564544483127</v>
      </c>
    </row>
    <row r="33" spans="1:11" s="21" customFormat="1" ht="14.25">
      <c r="A33" s="19" t="s">
        <v>75</v>
      </c>
      <c r="B33" s="17">
        <v>3</v>
      </c>
      <c r="C33" s="20">
        <f t="shared" si="2"/>
        <v>0.13011752214600228</v>
      </c>
      <c r="D33" s="17">
        <v>1</v>
      </c>
      <c r="E33" s="20">
        <f t="shared" si="3"/>
        <v>0.043025464621236076</v>
      </c>
      <c r="F33" s="18">
        <f t="shared" si="6"/>
        <v>202.41979555934927</v>
      </c>
      <c r="G33" s="17">
        <v>2</v>
      </c>
      <c r="H33" s="20">
        <f t="shared" si="4"/>
        <v>0.5744947318833087</v>
      </c>
      <c r="I33" s="17">
        <v>1</v>
      </c>
      <c r="J33" s="20">
        <f t="shared" si="5"/>
        <v>0.2870099305435968</v>
      </c>
      <c r="K33" s="18">
        <f t="shared" si="7"/>
        <v>100.16545448278242</v>
      </c>
    </row>
    <row r="34" spans="1:11" s="21" customFormat="1" ht="14.25">
      <c r="A34" s="19" t="s">
        <v>9</v>
      </c>
      <c r="B34" s="17">
        <v>346</v>
      </c>
      <c r="C34" s="20">
        <f t="shared" si="2"/>
        <v>15.00688755417226</v>
      </c>
      <c r="D34" s="17">
        <v>346</v>
      </c>
      <c r="E34" s="20">
        <f t="shared" si="3"/>
        <v>14.886810758947684</v>
      </c>
      <c r="F34" s="18">
        <f aca="true" t="shared" si="8" ref="F34:F44">(C34*100/E34)-100</f>
        <v>0.8065985197830514</v>
      </c>
      <c r="G34" s="17">
        <v>2</v>
      </c>
      <c r="H34" s="20">
        <f t="shared" si="4"/>
        <v>0.5744947318833087</v>
      </c>
      <c r="I34" s="17">
        <v>3</v>
      </c>
      <c r="J34" s="20">
        <f t="shared" si="5"/>
        <v>0.8610297916307904</v>
      </c>
      <c r="K34" s="18">
        <f>(H34*100/J34)-100</f>
        <v>-33.27818183907253</v>
      </c>
    </row>
    <row r="35" spans="1:11" s="21" customFormat="1" ht="14.25">
      <c r="A35" s="19" t="s">
        <v>76</v>
      </c>
      <c r="B35" s="17">
        <v>32</v>
      </c>
      <c r="C35" s="20">
        <f t="shared" si="2"/>
        <v>1.3879202362240242</v>
      </c>
      <c r="D35" s="17">
        <v>40</v>
      </c>
      <c r="E35" s="20">
        <f t="shared" si="3"/>
        <v>1.721018584849443</v>
      </c>
      <c r="F35" s="18">
        <f t="shared" si="8"/>
        <v>-19.354721184173542</v>
      </c>
      <c r="G35" s="17">
        <v>1</v>
      </c>
      <c r="H35" s="20">
        <f t="shared" si="4"/>
        <v>0.28724736594165434</v>
      </c>
      <c r="I35" s="17">
        <v>3</v>
      </c>
      <c r="J35" s="20">
        <f t="shared" si="5"/>
        <v>0.8610297916307904</v>
      </c>
      <c r="K35" s="18">
        <f>(H35*100/J35)-100</f>
        <v>-66.63909091953627</v>
      </c>
    </row>
    <row r="36" spans="1:11" s="21" customFormat="1" ht="14.25">
      <c r="A36" s="19" t="s">
        <v>77</v>
      </c>
      <c r="B36" s="17">
        <v>15</v>
      </c>
      <c r="C36" s="20">
        <f t="shared" si="2"/>
        <v>0.6505876107300114</v>
      </c>
      <c r="D36" s="17">
        <v>19</v>
      </c>
      <c r="E36" s="20">
        <f t="shared" si="3"/>
        <v>0.8174838278034855</v>
      </c>
      <c r="F36" s="18">
        <f t="shared" si="8"/>
        <v>-20.415843273855472</v>
      </c>
      <c r="G36" s="17">
        <v>1</v>
      </c>
      <c r="H36" s="20">
        <f t="shared" si="4"/>
        <v>0.28724736594165434</v>
      </c>
      <c r="I36" s="17">
        <v>3</v>
      </c>
      <c r="J36" s="20">
        <f t="shared" si="5"/>
        <v>0.8610297916307904</v>
      </c>
      <c r="K36" s="18">
        <f>(H36*100/J36)-100</f>
        <v>-66.63909091953627</v>
      </c>
    </row>
    <row r="37" spans="1:11" s="21" customFormat="1" ht="14.25">
      <c r="A37" s="19" t="s">
        <v>78</v>
      </c>
      <c r="B37" s="17">
        <v>5</v>
      </c>
      <c r="C37" s="20">
        <f t="shared" si="2"/>
        <v>0.2168625369100038</v>
      </c>
      <c r="D37" s="17">
        <v>6</v>
      </c>
      <c r="E37" s="20">
        <f t="shared" si="3"/>
        <v>0.25815278772741646</v>
      </c>
      <c r="F37" s="18">
        <f t="shared" si="8"/>
        <v>-15.9945012335141</v>
      </c>
      <c r="G37" s="17">
        <v>0</v>
      </c>
      <c r="H37" s="20">
        <f t="shared" si="4"/>
        <v>0</v>
      </c>
      <c r="I37" s="17">
        <v>0</v>
      </c>
      <c r="J37" s="20">
        <f t="shared" si="5"/>
        <v>0</v>
      </c>
      <c r="K37" s="23">
        <v>0</v>
      </c>
    </row>
    <row r="38" spans="1:11" s="21" customFormat="1" ht="14.25">
      <c r="A38" s="19" t="s">
        <v>79</v>
      </c>
      <c r="B38" s="17">
        <v>11</v>
      </c>
      <c r="C38" s="20">
        <f t="shared" si="2"/>
        <v>0.47709758120200835</v>
      </c>
      <c r="D38" s="17">
        <v>14</v>
      </c>
      <c r="E38" s="20">
        <f t="shared" si="3"/>
        <v>0.6023565046973051</v>
      </c>
      <c r="F38" s="18">
        <f t="shared" si="8"/>
        <v>-20.794815448741872</v>
      </c>
      <c r="G38" s="17">
        <v>0</v>
      </c>
      <c r="H38" s="20">
        <f t="shared" si="4"/>
        <v>0</v>
      </c>
      <c r="I38" s="17">
        <v>0</v>
      </c>
      <c r="J38" s="20">
        <f t="shared" si="5"/>
        <v>0</v>
      </c>
      <c r="K38" s="23">
        <v>0</v>
      </c>
    </row>
    <row r="39" spans="1:11" s="21" customFormat="1" ht="14.25">
      <c r="A39" s="19" t="s">
        <v>111</v>
      </c>
      <c r="B39" s="17">
        <v>1</v>
      </c>
      <c r="C39" s="20">
        <f t="shared" si="2"/>
        <v>0.043372507382000755</v>
      </c>
      <c r="D39" s="17">
        <v>1</v>
      </c>
      <c r="E39" s="20">
        <f t="shared" si="3"/>
        <v>0.043025464621236076</v>
      </c>
      <c r="F39" s="18">
        <v>0</v>
      </c>
      <c r="G39" s="17">
        <v>0</v>
      </c>
      <c r="H39" s="20">
        <f t="shared" si="4"/>
        <v>0</v>
      </c>
      <c r="I39" s="17">
        <v>0</v>
      </c>
      <c r="J39" s="20">
        <f t="shared" si="5"/>
        <v>0</v>
      </c>
      <c r="K39" s="23">
        <v>0</v>
      </c>
    </row>
    <row r="40" spans="1:11" s="21" customFormat="1" ht="20.25">
      <c r="A40" s="22" t="s">
        <v>80</v>
      </c>
      <c r="B40" s="17">
        <v>0</v>
      </c>
      <c r="C40" s="20">
        <f t="shared" si="2"/>
        <v>0</v>
      </c>
      <c r="D40" s="17">
        <v>0</v>
      </c>
      <c r="E40" s="20">
        <f t="shared" si="3"/>
        <v>0</v>
      </c>
      <c r="F40" s="18">
        <v>0</v>
      </c>
      <c r="G40" s="17">
        <v>0</v>
      </c>
      <c r="H40" s="20">
        <f t="shared" si="4"/>
        <v>0</v>
      </c>
      <c r="I40" s="17">
        <v>0</v>
      </c>
      <c r="J40" s="20">
        <f t="shared" si="5"/>
        <v>0</v>
      </c>
      <c r="K40" s="23">
        <v>0</v>
      </c>
    </row>
    <row r="41" spans="1:11" s="21" customFormat="1" ht="14.25">
      <c r="A41" s="22" t="s">
        <v>81</v>
      </c>
      <c r="B41" s="17">
        <v>314</v>
      </c>
      <c r="C41" s="20">
        <f t="shared" si="2"/>
        <v>13.618967317948238</v>
      </c>
      <c r="D41" s="17">
        <v>306</v>
      </c>
      <c r="E41" s="20">
        <f t="shared" si="3"/>
        <v>13.16579217409824</v>
      </c>
      <c r="F41" s="18">
        <f t="shared" si="8"/>
        <v>3.442065147751265</v>
      </c>
      <c r="G41" s="17">
        <v>1</v>
      </c>
      <c r="H41" s="20">
        <f t="shared" si="4"/>
        <v>0.28724736594165434</v>
      </c>
      <c r="I41" s="17">
        <v>0</v>
      </c>
      <c r="J41" s="20">
        <f t="shared" si="5"/>
        <v>0</v>
      </c>
      <c r="K41" s="18">
        <v>100</v>
      </c>
    </row>
    <row r="42" spans="1:11" s="21" customFormat="1" ht="20.25">
      <c r="A42" s="22" t="s">
        <v>82</v>
      </c>
      <c r="B42" s="17">
        <v>41</v>
      </c>
      <c r="C42" s="20">
        <f t="shared" si="2"/>
        <v>1.778272802662031</v>
      </c>
      <c r="D42" s="17">
        <v>47</v>
      </c>
      <c r="E42" s="20">
        <f t="shared" si="3"/>
        <v>2.022196837198096</v>
      </c>
      <c r="F42" s="18">
        <f t="shared" si="8"/>
        <v>-12.062328950827535</v>
      </c>
      <c r="G42" s="17">
        <v>0</v>
      </c>
      <c r="H42" s="20">
        <f t="shared" si="4"/>
        <v>0</v>
      </c>
      <c r="I42" s="17">
        <v>0</v>
      </c>
      <c r="J42" s="20">
        <f t="shared" si="5"/>
        <v>0</v>
      </c>
      <c r="K42" s="18">
        <v>0</v>
      </c>
    </row>
    <row r="43" spans="1:11" s="21" customFormat="1" ht="20.25">
      <c r="A43" s="22" t="s">
        <v>83</v>
      </c>
      <c r="B43" s="17">
        <v>271</v>
      </c>
      <c r="C43" s="20">
        <f t="shared" si="2"/>
        <v>11.753949500522205</v>
      </c>
      <c r="D43" s="17">
        <v>253</v>
      </c>
      <c r="E43" s="20">
        <f t="shared" si="3"/>
        <v>10.885442549172728</v>
      </c>
      <c r="F43" s="18">
        <f t="shared" si="8"/>
        <v>7.978609481664876</v>
      </c>
      <c r="G43" s="17">
        <v>1</v>
      </c>
      <c r="H43" s="20">
        <f t="shared" si="4"/>
        <v>0.28724736594165434</v>
      </c>
      <c r="I43" s="17">
        <v>0</v>
      </c>
      <c r="J43" s="20">
        <f t="shared" si="5"/>
        <v>0</v>
      </c>
      <c r="K43" s="18">
        <v>100</v>
      </c>
    </row>
    <row r="44" spans="1:11" s="21" customFormat="1" ht="20.25">
      <c r="A44" s="22" t="s">
        <v>84</v>
      </c>
      <c r="B44" s="17">
        <v>2</v>
      </c>
      <c r="C44" s="20">
        <f t="shared" si="2"/>
        <v>0.08674501476400151</v>
      </c>
      <c r="D44" s="17">
        <v>6</v>
      </c>
      <c r="E44" s="20">
        <f t="shared" si="3"/>
        <v>0.25815278772741646</v>
      </c>
      <c r="F44" s="18">
        <f t="shared" si="8"/>
        <v>-66.39780049340564</v>
      </c>
      <c r="G44" s="17">
        <v>0</v>
      </c>
      <c r="H44" s="20">
        <f t="shared" si="4"/>
        <v>0</v>
      </c>
      <c r="I44" s="17">
        <v>0</v>
      </c>
      <c r="J44" s="20">
        <f t="shared" si="5"/>
        <v>0</v>
      </c>
      <c r="K44" s="23">
        <v>0</v>
      </c>
    </row>
    <row r="45" spans="1:11" s="21" customFormat="1" ht="14.25">
      <c r="A45" s="19" t="s">
        <v>10</v>
      </c>
      <c r="B45" s="17">
        <v>0</v>
      </c>
      <c r="C45" s="20">
        <f t="shared" si="2"/>
        <v>0</v>
      </c>
      <c r="D45" s="17">
        <v>0</v>
      </c>
      <c r="E45" s="20">
        <f t="shared" si="3"/>
        <v>0</v>
      </c>
      <c r="F45" s="23">
        <v>0</v>
      </c>
      <c r="G45" s="17">
        <v>0</v>
      </c>
      <c r="H45" s="20">
        <f t="shared" si="4"/>
        <v>0</v>
      </c>
      <c r="I45" s="17">
        <v>0</v>
      </c>
      <c r="J45" s="20">
        <f t="shared" si="5"/>
        <v>0</v>
      </c>
      <c r="K45" s="23">
        <v>0</v>
      </c>
    </row>
    <row r="46" spans="1:11" s="21" customFormat="1" ht="14.25">
      <c r="A46" s="19" t="s">
        <v>11</v>
      </c>
      <c r="B46" s="17">
        <v>28</v>
      </c>
      <c r="C46" s="20">
        <f t="shared" si="2"/>
        <v>1.214430206696021</v>
      </c>
      <c r="D46" s="17">
        <v>25</v>
      </c>
      <c r="E46" s="20">
        <f t="shared" si="3"/>
        <v>1.075636615530902</v>
      </c>
      <c r="F46" s="18">
        <f>(C46*100/E46)-100</f>
        <v>12.90339034215701</v>
      </c>
      <c r="G46" s="17">
        <v>27</v>
      </c>
      <c r="H46" s="20">
        <f t="shared" si="4"/>
        <v>7.755678880424666</v>
      </c>
      <c r="I46" s="17">
        <v>24</v>
      </c>
      <c r="J46" s="20">
        <f t="shared" si="5"/>
        <v>6.888238333046323</v>
      </c>
      <c r="K46" s="18">
        <f>(H46*100/J46)-100</f>
        <v>12.593068146565088</v>
      </c>
    </row>
    <row r="47" spans="1:11" s="21" customFormat="1" ht="20.25">
      <c r="A47" s="22" t="s">
        <v>103</v>
      </c>
      <c r="B47" s="17">
        <v>1</v>
      </c>
      <c r="C47" s="20">
        <f t="shared" si="2"/>
        <v>0.043372507382000755</v>
      </c>
      <c r="D47" s="17">
        <v>0</v>
      </c>
      <c r="E47" s="20">
        <f t="shared" si="3"/>
        <v>0</v>
      </c>
      <c r="F47" s="18">
        <v>100</v>
      </c>
      <c r="G47" s="17">
        <v>1</v>
      </c>
      <c r="H47" s="20">
        <f t="shared" si="4"/>
        <v>0.28724736594165434</v>
      </c>
      <c r="I47" s="17">
        <v>0</v>
      </c>
      <c r="J47" s="20">
        <f t="shared" si="5"/>
        <v>0</v>
      </c>
      <c r="K47" s="18">
        <v>100</v>
      </c>
    </row>
    <row r="48" spans="1:11" s="21" customFormat="1" ht="14.25">
      <c r="A48" s="19" t="s">
        <v>12</v>
      </c>
      <c r="B48" s="17">
        <v>102</v>
      </c>
      <c r="C48" s="20">
        <f t="shared" si="2"/>
        <v>4.423995752964077</v>
      </c>
      <c r="D48" s="17">
        <v>26</v>
      </c>
      <c r="E48" s="20">
        <f t="shared" si="3"/>
        <v>1.118662080152138</v>
      </c>
      <c r="F48" s="18">
        <f>(C48*100/E48)-100</f>
        <v>295.4720403468413</v>
      </c>
      <c r="G48" s="17">
        <v>100</v>
      </c>
      <c r="H48" s="20">
        <f t="shared" si="4"/>
        <v>28.72473659416543</v>
      </c>
      <c r="I48" s="17">
        <v>26</v>
      </c>
      <c r="J48" s="20">
        <f t="shared" si="5"/>
        <v>7.462258194133517</v>
      </c>
      <c r="K48" s="18">
        <f>(H48*100/J48)-100</f>
        <v>284.9335663130431</v>
      </c>
    </row>
    <row r="49" spans="1:11" s="21" customFormat="1" ht="14.25">
      <c r="A49" s="19" t="s">
        <v>13</v>
      </c>
      <c r="B49" s="17">
        <v>5500</v>
      </c>
      <c r="C49" s="20">
        <f t="shared" si="2"/>
        <v>238.54879060100416</v>
      </c>
      <c r="D49" s="17">
        <v>5264</v>
      </c>
      <c r="E49" s="20">
        <f t="shared" si="3"/>
        <v>226.48604576618672</v>
      </c>
      <c r="F49" s="18">
        <f>(C49*100/E49)-100</f>
        <v>5.326043286247497</v>
      </c>
      <c r="G49" s="17">
        <v>2015</v>
      </c>
      <c r="H49" s="20">
        <f t="shared" si="4"/>
        <v>578.8034423724334</v>
      </c>
      <c r="I49" s="17">
        <v>4861</v>
      </c>
      <c r="J49" s="20">
        <f t="shared" si="5"/>
        <v>1395.1552723724242</v>
      </c>
      <c r="K49" s="18">
        <f>(H49*100/J49)-100</f>
        <v>-58.51333153848935</v>
      </c>
    </row>
    <row r="50" spans="1:11" s="21" customFormat="1" ht="14.25">
      <c r="A50" s="19" t="s">
        <v>123</v>
      </c>
      <c r="B50" s="17">
        <v>111</v>
      </c>
      <c r="C50" s="20">
        <f t="shared" si="2"/>
        <v>4.814348319402084</v>
      </c>
      <c r="D50" s="17">
        <v>103</v>
      </c>
      <c r="E50" s="20">
        <f t="shared" si="3"/>
        <v>4.4316228559873165</v>
      </c>
      <c r="F50" s="18">
        <f>(C50*100/E50)-100</f>
        <v>8.636237239766217</v>
      </c>
      <c r="G50" s="17">
        <v>3</v>
      </c>
      <c r="H50" s="20">
        <f t="shared" si="4"/>
        <v>0.8617420978249629</v>
      </c>
      <c r="I50" s="17">
        <v>1</v>
      </c>
      <c r="J50" s="20">
        <f t="shared" si="5"/>
        <v>0.2870099305435968</v>
      </c>
      <c r="K50" s="18">
        <f>(H50*100/J50)-100</f>
        <v>200.2481817241736</v>
      </c>
    </row>
    <row r="51" spans="1:11" s="21" customFormat="1" ht="14.25">
      <c r="A51" s="19" t="s">
        <v>55</v>
      </c>
      <c r="B51" s="17">
        <v>0</v>
      </c>
      <c r="C51" s="20">
        <f t="shared" si="2"/>
        <v>0</v>
      </c>
      <c r="D51" s="17">
        <v>0</v>
      </c>
      <c r="E51" s="20">
        <f t="shared" si="3"/>
        <v>0</v>
      </c>
      <c r="F51" s="18">
        <v>0</v>
      </c>
      <c r="G51" s="17">
        <v>0</v>
      </c>
      <c r="H51" s="20">
        <f t="shared" si="4"/>
        <v>0</v>
      </c>
      <c r="I51" s="17">
        <v>0</v>
      </c>
      <c r="J51" s="20">
        <f t="shared" si="5"/>
        <v>0</v>
      </c>
      <c r="K51" s="18">
        <v>0</v>
      </c>
    </row>
    <row r="52" spans="1:11" s="21" customFormat="1" ht="14.25">
      <c r="A52" s="19" t="s">
        <v>14</v>
      </c>
      <c r="B52" s="17">
        <v>0</v>
      </c>
      <c r="C52" s="20">
        <f t="shared" si="2"/>
        <v>0</v>
      </c>
      <c r="D52" s="17">
        <v>0</v>
      </c>
      <c r="E52" s="20">
        <f t="shared" si="3"/>
        <v>0</v>
      </c>
      <c r="F52" s="18">
        <v>0</v>
      </c>
      <c r="G52" s="17">
        <v>0</v>
      </c>
      <c r="H52" s="20">
        <f t="shared" si="4"/>
        <v>0</v>
      </c>
      <c r="I52" s="17">
        <v>0</v>
      </c>
      <c r="J52" s="20">
        <f t="shared" si="5"/>
        <v>0</v>
      </c>
      <c r="K52" s="23">
        <v>0</v>
      </c>
    </row>
    <row r="53" spans="1:11" s="21" customFormat="1" ht="14.25">
      <c r="A53" s="19" t="s">
        <v>85</v>
      </c>
      <c r="B53" s="17">
        <v>0</v>
      </c>
      <c r="C53" s="20">
        <f t="shared" si="2"/>
        <v>0</v>
      </c>
      <c r="D53" s="17">
        <v>1</v>
      </c>
      <c r="E53" s="20">
        <f t="shared" si="3"/>
        <v>0.043025464621236076</v>
      </c>
      <c r="F53" s="18">
        <v>-100</v>
      </c>
      <c r="G53" s="17">
        <v>0</v>
      </c>
      <c r="H53" s="20">
        <f t="shared" si="4"/>
        <v>0</v>
      </c>
      <c r="I53" s="17">
        <v>1</v>
      </c>
      <c r="J53" s="20">
        <f t="shared" si="5"/>
        <v>0.2870099305435968</v>
      </c>
      <c r="K53" s="18">
        <v>-100</v>
      </c>
    </row>
    <row r="54" spans="1:11" s="21" customFormat="1" ht="20.25">
      <c r="A54" s="22" t="s">
        <v>86</v>
      </c>
      <c r="B54" s="17">
        <v>1</v>
      </c>
      <c r="C54" s="20">
        <f t="shared" si="2"/>
        <v>0.043372507382000755</v>
      </c>
      <c r="D54" s="17">
        <v>2</v>
      </c>
      <c r="E54" s="20">
        <f t="shared" si="3"/>
        <v>0.08605092924247215</v>
      </c>
      <c r="F54" s="18">
        <f>(C54*100/E54)-100</f>
        <v>-49.59670074010847</v>
      </c>
      <c r="G54" s="17">
        <v>0</v>
      </c>
      <c r="H54" s="20">
        <f t="shared" si="4"/>
        <v>0</v>
      </c>
      <c r="I54" s="17">
        <v>0</v>
      </c>
      <c r="J54" s="20">
        <f t="shared" si="5"/>
        <v>0</v>
      </c>
      <c r="K54" s="18">
        <v>0</v>
      </c>
    </row>
    <row r="55" spans="1:11" s="21" customFormat="1" ht="14.25">
      <c r="A55" s="19" t="s">
        <v>15</v>
      </c>
      <c r="B55" s="17">
        <v>0</v>
      </c>
      <c r="C55" s="20">
        <f t="shared" si="2"/>
        <v>0</v>
      </c>
      <c r="D55" s="17">
        <v>0</v>
      </c>
      <c r="E55" s="20">
        <f t="shared" si="3"/>
        <v>0</v>
      </c>
      <c r="F55" s="18">
        <v>0</v>
      </c>
      <c r="G55" s="17">
        <v>0</v>
      </c>
      <c r="H55" s="20">
        <f t="shared" si="4"/>
        <v>0</v>
      </c>
      <c r="I55" s="17">
        <v>0</v>
      </c>
      <c r="J55" s="20">
        <f t="shared" si="5"/>
        <v>0</v>
      </c>
      <c r="K55" s="23">
        <v>0</v>
      </c>
    </row>
    <row r="56" spans="1:11" s="21" customFormat="1" ht="14.25">
      <c r="A56" s="19" t="s">
        <v>16</v>
      </c>
      <c r="B56" s="17">
        <v>1</v>
      </c>
      <c r="C56" s="20">
        <f t="shared" si="2"/>
        <v>0.043372507382000755</v>
      </c>
      <c r="D56" s="17">
        <v>0</v>
      </c>
      <c r="E56" s="20">
        <f t="shared" si="3"/>
        <v>0</v>
      </c>
      <c r="F56" s="18">
        <v>100</v>
      </c>
      <c r="G56" s="17">
        <v>0</v>
      </c>
      <c r="H56" s="20">
        <f t="shared" si="4"/>
        <v>0</v>
      </c>
      <c r="I56" s="17">
        <v>0</v>
      </c>
      <c r="J56" s="20">
        <f t="shared" si="5"/>
        <v>0</v>
      </c>
      <c r="K56" s="23">
        <v>0</v>
      </c>
    </row>
    <row r="57" spans="1:11" s="21" customFormat="1" ht="14.25">
      <c r="A57" s="19" t="s">
        <v>17</v>
      </c>
      <c r="B57" s="17">
        <v>0</v>
      </c>
      <c r="C57" s="20">
        <f t="shared" si="2"/>
        <v>0</v>
      </c>
      <c r="D57" s="17">
        <v>0</v>
      </c>
      <c r="E57" s="20">
        <f t="shared" si="3"/>
        <v>0</v>
      </c>
      <c r="F57" s="23">
        <v>0</v>
      </c>
      <c r="G57" s="17">
        <v>0</v>
      </c>
      <c r="H57" s="20">
        <f t="shared" si="4"/>
        <v>0</v>
      </c>
      <c r="I57" s="17">
        <v>0</v>
      </c>
      <c r="J57" s="20">
        <f t="shared" si="5"/>
        <v>0</v>
      </c>
      <c r="K57" s="23">
        <v>0</v>
      </c>
    </row>
    <row r="58" spans="1:11" s="21" customFormat="1" ht="14.25">
      <c r="A58" s="19" t="s">
        <v>18</v>
      </c>
      <c r="B58" s="17">
        <v>0</v>
      </c>
      <c r="C58" s="20">
        <f t="shared" si="2"/>
        <v>0</v>
      </c>
      <c r="D58" s="17">
        <v>0</v>
      </c>
      <c r="E58" s="20">
        <f t="shared" si="3"/>
        <v>0</v>
      </c>
      <c r="F58" s="18">
        <v>0</v>
      </c>
      <c r="G58" s="17">
        <v>0</v>
      </c>
      <c r="H58" s="20">
        <f t="shared" si="4"/>
        <v>0</v>
      </c>
      <c r="I58" s="17">
        <v>0</v>
      </c>
      <c r="J58" s="20">
        <f t="shared" si="5"/>
        <v>0</v>
      </c>
      <c r="K58" s="23">
        <v>0</v>
      </c>
    </row>
    <row r="59" spans="1:11" s="21" customFormat="1" ht="14.25">
      <c r="A59" s="19" t="s">
        <v>109</v>
      </c>
      <c r="B59" s="17">
        <v>1</v>
      </c>
      <c r="C59" s="20">
        <f t="shared" si="2"/>
        <v>0.043372507382000755</v>
      </c>
      <c r="D59" s="17">
        <v>19</v>
      </c>
      <c r="E59" s="20">
        <f t="shared" si="3"/>
        <v>0.8174838278034855</v>
      </c>
      <c r="F59" s="18">
        <f>(C59*100/E59)-100</f>
        <v>-94.69438955159036</v>
      </c>
      <c r="G59" s="17">
        <v>0</v>
      </c>
      <c r="H59" s="20">
        <f t="shared" si="4"/>
        <v>0</v>
      </c>
      <c r="I59" s="17">
        <v>0</v>
      </c>
      <c r="J59" s="20">
        <f t="shared" si="5"/>
        <v>0</v>
      </c>
      <c r="K59" s="23">
        <v>0</v>
      </c>
    </row>
    <row r="60" spans="1:11" s="21" customFormat="1" ht="14.25">
      <c r="A60" s="19" t="s">
        <v>87</v>
      </c>
      <c r="B60" s="17">
        <v>0</v>
      </c>
      <c r="C60" s="20">
        <f t="shared" si="2"/>
        <v>0</v>
      </c>
      <c r="D60" s="17">
        <v>16</v>
      </c>
      <c r="E60" s="20">
        <f t="shared" si="3"/>
        <v>0.6884074339397772</v>
      </c>
      <c r="F60" s="18">
        <f>(C60*100/E60)-100</f>
        <v>-100</v>
      </c>
      <c r="G60" s="17">
        <v>0</v>
      </c>
      <c r="H60" s="20">
        <f t="shared" si="4"/>
        <v>0</v>
      </c>
      <c r="I60" s="17">
        <v>0</v>
      </c>
      <c r="J60" s="20">
        <f t="shared" si="5"/>
        <v>0</v>
      </c>
      <c r="K60" s="23">
        <v>0</v>
      </c>
    </row>
    <row r="61" spans="1:11" s="21" customFormat="1" ht="20.25">
      <c r="A61" s="22" t="s">
        <v>88</v>
      </c>
      <c r="B61" s="17">
        <v>1</v>
      </c>
      <c r="C61" s="20">
        <f t="shared" si="2"/>
        <v>0.043372507382000755</v>
      </c>
      <c r="D61" s="17">
        <v>3</v>
      </c>
      <c r="E61" s="20">
        <f t="shared" si="3"/>
        <v>0.12907639386370823</v>
      </c>
      <c r="F61" s="18">
        <f>(C61*100/E61)-100</f>
        <v>-66.39780049340564</v>
      </c>
      <c r="G61" s="17">
        <v>0</v>
      </c>
      <c r="H61" s="20">
        <f t="shared" si="4"/>
        <v>0</v>
      </c>
      <c r="I61" s="17">
        <v>0</v>
      </c>
      <c r="J61" s="20">
        <f t="shared" si="5"/>
        <v>0</v>
      </c>
      <c r="K61" s="23">
        <v>0</v>
      </c>
    </row>
    <row r="62" spans="1:11" s="21" customFormat="1" ht="20.25">
      <c r="A62" s="22" t="s">
        <v>115</v>
      </c>
      <c r="B62" s="17">
        <v>0</v>
      </c>
      <c r="C62" s="20">
        <f t="shared" si="2"/>
        <v>0</v>
      </c>
      <c r="D62" s="17">
        <v>0</v>
      </c>
      <c r="E62" s="20">
        <f t="shared" si="3"/>
        <v>0</v>
      </c>
      <c r="F62" s="18">
        <v>0</v>
      </c>
      <c r="G62" s="17">
        <v>0</v>
      </c>
      <c r="H62" s="20">
        <f t="shared" si="4"/>
        <v>0</v>
      </c>
      <c r="I62" s="17">
        <v>0</v>
      </c>
      <c r="J62" s="20">
        <f t="shared" si="5"/>
        <v>0</v>
      </c>
      <c r="K62" s="23">
        <v>0</v>
      </c>
    </row>
    <row r="63" spans="1:11" s="21" customFormat="1" ht="14.25">
      <c r="A63" s="22" t="s">
        <v>118</v>
      </c>
      <c r="B63" s="17">
        <v>0</v>
      </c>
      <c r="C63" s="20">
        <f t="shared" si="2"/>
        <v>0</v>
      </c>
      <c r="D63" s="17">
        <v>0</v>
      </c>
      <c r="E63" s="20">
        <f t="shared" si="3"/>
        <v>0</v>
      </c>
      <c r="F63" s="18">
        <v>0</v>
      </c>
      <c r="G63" s="17">
        <v>0</v>
      </c>
      <c r="H63" s="20">
        <f t="shared" si="4"/>
        <v>0</v>
      </c>
      <c r="I63" s="17">
        <v>0</v>
      </c>
      <c r="J63" s="20">
        <f t="shared" si="5"/>
        <v>0</v>
      </c>
      <c r="K63" s="23">
        <v>0</v>
      </c>
    </row>
    <row r="64" spans="1:11" s="21" customFormat="1" ht="14.25">
      <c r="A64" s="19" t="s">
        <v>89</v>
      </c>
      <c r="B64" s="17">
        <v>0</v>
      </c>
      <c r="C64" s="20">
        <f t="shared" si="2"/>
        <v>0</v>
      </c>
      <c r="D64" s="17">
        <v>0</v>
      </c>
      <c r="E64" s="20">
        <f t="shared" si="3"/>
        <v>0</v>
      </c>
      <c r="F64" s="23">
        <v>0</v>
      </c>
      <c r="G64" s="17">
        <v>0</v>
      </c>
      <c r="H64" s="20">
        <f t="shared" si="4"/>
        <v>0</v>
      </c>
      <c r="I64" s="17">
        <v>0</v>
      </c>
      <c r="J64" s="20">
        <f t="shared" si="5"/>
        <v>0</v>
      </c>
      <c r="K64" s="23">
        <v>0</v>
      </c>
    </row>
    <row r="65" spans="1:11" s="21" customFormat="1" ht="14.25">
      <c r="A65" s="19" t="s">
        <v>19</v>
      </c>
      <c r="B65" s="17">
        <v>149</v>
      </c>
      <c r="C65" s="20">
        <f t="shared" si="2"/>
        <v>6.462503599918112</v>
      </c>
      <c r="D65" s="17">
        <v>113</v>
      </c>
      <c r="E65" s="20">
        <f t="shared" si="3"/>
        <v>4.861877502199677</v>
      </c>
      <c r="F65" s="18">
        <f>(C65*100/E65)-100</f>
        <v>32.92197503935995</v>
      </c>
      <c r="G65" s="17">
        <v>9</v>
      </c>
      <c r="H65" s="20">
        <f t="shared" si="4"/>
        <v>2.585226293474889</v>
      </c>
      <c r="I65" s="17">
        <v>5</v>
      </c>
      <c r="J65" s="20">
        <f t="shared" si="5"/>
        <v>1.4350496527179841</v>
      </c>
      <c r="K65" s="18">
        <f>(H65*100/J65)-100</f>
        <v>80.14890903450413</v>
      </c>
    </row>
    <row r="66" spans="1:11" s="21" customFormat="1" ht="14.25">
      <c r="A66" s="19" t="s">
        <v>20</v>
      </c>
      <c r="B66" s="17">
        <v>0</v>
      </c>
      <c r="C66" s="20">
        <f t="shared" si="2"/>
        <v>0</v>
      </c>
      <c r="D66" s="17">
        <v>0</v>
      </c>
      <c r="E66" s="20">
        <f t="shared" si="3"/>
        <v>0</v>
      </c>
      <c r="F66" s="18">
        <v>0</v>
      </c>
      <c r="G66" s="17">
        <v>0</v>
      </c>
      <c r="H66" s="20">
        <f t="shared" si="4"/>
        <v>0</v>
      </c>
      <c r="I66" s="17">
        <v>0</v>
      </c>
      <c r="J66" s="20">
        <f t="shared" si="5"/>
        <v>0</v>
      </c>
      <c r="K66" s="23">
        <v>0</v>
      </c>
    </row>
    <row r="67" spans="1:11" s="21" customFormat="1" ht="14.25">
      <c r="A67" s="19" t="s">
        <v>21</v>
      </c>
      <c r="B67" s="17">
        <v>0</v>
      </c>
      <c r="C67" s="20">
        <f t="shared" si="2"/>
        <v>0</v>
      </c>
      <c r="D67" s="17">
        <v>1</v>
      </c>
      <c r="E67" s="20">
        <f t="shared" si="3"/>
        <v>0.043025464621236076</v>
      </c>
      <c r="F67" s="18">
        <v>-100</v>
      </c>
      <c r="G67" s="17">
        <v>0</v>
      </c>
      <c r="H67" s="20">
        <f t="shared" si="4"/>
        <v>0</v>
      </c>
      <c r="I67" s="17">
        <v>0</v>
      </c>
      <c r="J67" s="20">
        <f t="shared" si="5"/>
        <v>0</v>
      </c>
      <c r="K67" s="23">
        <v>0</v>
      </c>
    </row>
    <row r="68" spans="1:11" s="21" customFormat="1" ht="14.25">
      <c r="A68" s="19" t="s">
        <v>22</v>
      </c>
      <c r="B68" s="17">
        <v>3888</v>
      </c>
      <c r="C68" s="20">
        <f t="shared" si="2"/>
        <v>168.63230870121893</v>
      </c>
      <c r="D68" s="17">
        <v>3497</v>
      </c>
      <c r="E68" s="20">
        <f t="shared" si="3"/>
        <v>150.46004978046255</v>
      </c>
      <c r="F68" s="18">
        <f>(C68*100/E68)-100</f>
        <v>12.07779669571535</v>
      </c>
      <c r="G68" s="17">
        <v>979</v>
      </c>
      <c r="H68" s="20">
        <f t="shared" si="4"/>
        <v>281.21517125687956</v>
      </c>
      <c r="I68" s="17">
        <v>827</v>
      </c>
      <c r="J68" s="20">
        <f t="shared" si="5"/>
        <v>237.35721255955457</v>
      </c>
      <c r="K68" s="18">
        <f>(H68*100/J68)-100</f>
        <v>18.477617858914115</v>
      </c>
    </row>
    <row r="69" spans="1:11" s="21" customFormat="1" ht="14.25">
      <c r="A69" s="19" t="s">
        <v>90</v>
      </c>
      <c r="B69" s="17">
        <v>223</v>
      </c>
      <c r="C69" s="20">
        <f t="shared" si="2"/>
        <v>9.67206914618617</v>
      </c>
      <c r="D69" s="17">
        <v>97</v>
      </c>
      <c r="E69" s="20">
        <f t="shared" si="3"/>
        <v>4.1734700682599</v>
      </c>
      <c r="F69" s="18">
        <f>(C69*100/E69)-100</f>
        <v>131.75125226713013</v>
      </c>
      <c r="G69" s="17">
        <v>58</v>
      </c>
      <c r="H69" s="20">
        <f t="shared" si="4"/>
        <v>16.66034722461595</v>
      </c>
      <c r="I69" s="17">
        <v>20</v>
      </c>
      <c r="J69" s="20">
        <f t="shared" si="5"/>
        <v>5.7401986108719365</v>
      </c>
      <c r="K69" s="18">
        <f>(H69*100/J69)-100</f>
        <v>190.23990900003446</v>
      </c>
    </row>
    <row r="70" spans="1:11" s="21" customFormat="1" ht="14.25">
      <c r="A70" s="19" t="s">
        <v>124</v>
      </c>
      <c r="B70" s="17">
        <v>2600</v>
      </c>
      <c r="C70" s="20">
        <f aca="true" t="shared" si="9" ref="C70:C128">B70*100000/2305608</f>
        <v>112.76851919320197</v>
      </c>
      <c r="D70" s="17">
        <v>2238</v>
      </c>
      <c r="E70" s="20">
        <f aca="true" t="shared" si="10" ref="E70:E128">D70*100000/2324205</f>
        <v>96.29098982232634</v>
      </c>
      <c r="F70" s="18">
        <f>(C70*100/E70)-100</f>
        <v>17.11222348142806</v>
      </c>
      <c r="G70" s="17">
        <v>742</v>
      </c>
      <c r="H70" s="20">
        <f aca="true" t="shared" si="11" ref="H70:H128">G70*100000/348132</f>
        <v>213.1375455287075</v>
      </c>
      <c r="I70" s="17">
        <v>611</v>
      </c>
      <c r="J70" s="20">
        <f aca="true" t="shared" si="12" ref="J70:J128">I70*100000/348420</f>
        <v>175.36306756213764</v>
      </c>
      <c r="K70" s="18">
        <f>(H70*100/J70)-100</f>
        <v>21.5407260443736</v>
      </c>
    </row>
    <row r="71" spans="1:11" s="21" customFormat="1" ht="14.25">
      <c r="A71" s="19" t="s">
        <v>114</v>
      </c>
      <c r="B71" s="17">
        <v>1730</v>
      </c>
      <c r="C71" s="20">
        <f t="shared" si="9"/>
        <v>75.0344377708613</v>
      </c>
      <c r="D71" s="17">
        <v>1975</v>
      </c>
      <c r="E71" s="20">
        <f t="shared" si="10"/>
        <v>84.97529262694125</v>
      </c>
      <c r="F71" s="18">
        <f>(C71*100/E71)-100</f>
        <v>-11.698523828240653</v>
      </c>
      <c r="G71" s="17">
        <v>485</v>
      </c>
      <c r="H71" s="20">
        <f t="shared" si="11"/>
        <v>139.31497248170234</v>
      </c>
      <c r="I71" s="17">
        <v>532</v>
      </c>
      <c r="J71" s="20">
        <f t="shared" si="12"/>
        <v>152.6892830491935</v>
      </c>
      <c r="K71" s="18">
        <f>(H71*100/J71)-100</f>
        <v>-8.759167834446004</v>
      </c>
    </row>
    <row r="72" spans="1:11" s="21" customFormat="1" ht="14.25">
      <c r="A72" s="19" t="s">
        <v>23</v>
      </c>
      <c r="B72" s="17">
        <v>0</v>
      </c>
      <c r="C72" s="20">
        <f t="shared" si="9"/>
        <v>0</v>
      </c>
      <c r="D72" s="17">
        <v>0</v>
      </c>
      <c r="E72" s="20">
        <f t="shared" si="10"/>
        <v>0</v>
      </c>
      <c r="F72" s="18">
        <v>0</v>
      </c>
      <c r="G72" s="17">
        <v>0</v>
      </c>
      <c r="H72" s="20">
        <f t="shared" si="11"/>
        <v>0</v>
      </c>
      <c r="I72" s="17">
        <v>0</v>
      </c>
      <c r="J72" s="20">
        <f t="shared" si="12"/>
        <v>0</v>
      </c>
      <c r="K72" s="23">
        <v>0</v>
      </c>
    </row>
    <row r="73" spans="1:11" s="21" customFormat="1" ht="14.25">
      <c r="A73" s="19" t="s">
        <v>24</v>
      </c>
      <c r="B73" s="17">
        <v>1</v>
      </c>
      <c r="C73" s="20">
        <f t="shared" si="9"/>
        <v>0.043372507382000755</v>
      </c>
      <c r="D73" s="17">
        <v>2</v>
      </c>
      <c r="E73" s="20">
        <f t="shared" si="10"/>
        <v>0.08605092924247215</v>
      </c>
      <c r="F73" s="18">
        <f>(C73*100/E73)-100</f>
        <v>-49.59670074010847</v>
      </c>
      <c r="G73" s="17">
        <v>0</v>
      </c>
      <c r="H73" s="20">
        <f t="shared" si="11"/>
        <v>0</v>
      </c>
      <c r="I73" s="17">
        <v>0</v>
      </c>
      <c r="J73" s="20">
        <f t="shared" si="12"/>
        <v>0</v>
      </c>
      <c r="K73" s="23">
        <v>0</v>
      </c>
    </row>
    <row r="74" spans="1:11" s="21" customFormat="1" ht="14.25">
      <c r="A74" s="19" t="s">
        <v>25</v>
      </c>
      <c r="B74" s="17">
        <v>0</v>
      </c>
      <c r="C74" s="20">
        <f t="shared" si="9"/>
        <v>0</v>
      </c>
      <c r="D74" s="17">
        <v>0</v>
      </c>
      <c r="E74" s="20">
        <f t="shared" si="10"/>
        <v>0</v>
      </c>
      <c r="F74" s="18">
        <v>0</v>
      </c>
      <c r="G74" s="17">
        <v>0</v>
      </c>
      <c r="H74" s="20">
        <f t="shared" si="11"/>
        <v>0</v>
      </c>
      <c r="I74" s="17">
        <v>0</v>
      </c>
      <c r="J74" s="20">
        <f t="shared" si="12"/>
        <v>0</v>
      </c>
      <c r="K74" s="23">
        <v>0</v>
      </c>
    </row>
    <row r="75" spans="1:11" s="21" customFormat="1" ht="14.25">
      <c r="A75" s="19" t="s">
        <v>26</v>
      </c>
      <c r="B75" s="17">
        <v>1</v>
      </c>
      <c r="C75" s="20">
        <f t="shared" si="9"/>
        <v>0.043372507382000755</v>
      </c>
      <c r="D75" s="17">
        <v>2</v>
      </c>
      <c r="E75" s="20">
        <f t="shared" si="10"/>
        <v>0.08605092924247215</v>
      </c>
      <c r="F75" s="18">
        <f>(C75*100/E75)-100</f>
        <v>-49.59670074010847</v>
      </c>
      <c r="G75" s="17">
        <v>0</v>
      </c>
      <c r="H75" s="20">
        <f t="shared" si="11"/>
        <v>0</v>
      </c>
      <c r="I75" s="17">
        <v>0</v>
      </c>
      <c r="J75" s="20">
        <f t="shared" si="12"/>
        <v>0</v>
      </c>
      <c r="K75" s="23">
        <v>0</v>
      </c>
    </row>
    <row r="76" spans="1:11" s="21" customFormat="1" ht="14.25">
      <c r="A76" s="19" t="s">
        <v>117</v>
      </c>
      <c r="B76" s="17">
        <v>0</v>
      </c>
      <c r="C76" s="20">
        <f t="shared" si="9"/>
        <v>0</v>
      </c>
      <c r="D76" s="17">
        <v>0</v>
      </c>
      <c r="E76" s="20">
        <f t="shared" si="10"/>
        <v>0</v>
      </c>
      <c r="F76" s="18">
        <v>0</v>
      </c>
      <c r="G76" s="17">
        <v>0</v>
      </c>
      <c r="H76" s="20">
        <f t="shared" si="11"/>
        <v>0</v>
      </c>
      <c r="I76" s="17">
        <v>0</v>
      </c>
      <c r="J76" s="20">
        <f t="shared" si="12"/>
        <v>0</v>
      </c>
      <c r="K76" s="23">
        <v>0</v>
      </c>
    </row>
    <row r="77" spans="1:11" s="21" customFormat="1" ht="14.25">
      <c r="A77" s="19" t="s">
        <v>27</v>
      </c>
      <c r="B77" s="17">
        <v>129</v>
      </c>
      <c r="C77" s="20">
        <f t="shared" si="9"/>
        <v>5.595053452278098</v>
      </c>
      <c r="D77" s="17">
        <v>126</v>
      </c>
      <c r="E77" s="20">
        <f t="shared" si="10"/>
        <v>5.421208542275746</v>
      </c>
      <c r="F77" s="18">
        <f>(C77*100/E77)-100</f>
        <v>3.2067556273969586</v>
      </c>
      <c r="G77" s="17">
        <v>84</v>
      </c>
      <c r="H77" s="20">
        <f t="shared" si="11"/>
        <v>24.128778739098962</v>
      </c>
      <c r="I77" s="17">
        <v>85</v>
      </c>
      <c r="J77" s="20">
        <f t="shared" si="12"/>
        <v>24.395844096205728</v>
      </c>
      <c r="K77" s="18">
        <f>(H77*100/J77)-100</f>
        <v>-1.0947166085075253</v>
      </c>
    </row>
    <row r="78" spans="1:11" s="21" customFormat="1" ht="14.25">
      <c r="A78" s="19" t="s">
        <v>28</v>
      </c>
      <c r="B78" s="17">
        <v>0</v>
      </c>
      <c r="C78" s="20">
        <f t="shared" si="9"/>
        <v>0</v>
      </c>
      <c r="D78" s="17">
        <v>0</v>
      </c>
      <c r="E78" s="20">
        <f t="shared" si="10"/>
        <v>0</v>
      </c>
      <c r="F78" s="18">
        <v>0</v>
      </c>
      <c r="G78" s="17">
        <v>0</v>
      </c>
      <c r="H78" s="20">
        <f t="shared" si="11"/>
        <v>0</v>
      </c>
      <c r="I78" s="17">
        <v>0</v>
      </c>
      <c r="J78" s="20">
        <f t="shared" si="12"/>
        <v>0</v>
      </c>
      <c r="K78" s="23">
        <v>0</v>
      </c>
    </row>
    <row r="79" spans="1:11" s="21" customFormat="1" ht="14.25">
      <c r="A79" s="19" t="s">
        <v>29</v>
      </c>
      <c r="B79" s="17">
        <v>1</v>
      </c>
      <c r="C79" s="20">
        <f t="shared" si="9"/>
        <v>0.043372507382000755</v>
      </c>
      <c r="D79" s="17">
        <v>0</v>
      </c>
      <c r="E79" s="20">
        <f t="shared" si="10"/>
        <v>0</v>
      </c>
      <c r="F79" s="18">
        <v>100</v>
      </c>
      <c r="G79" s="17">
        <v>0</v>
      </c>
      <c r="H79" s="20">
        <f t="shared" si="11"/>
        <v>0</v>
      </c>
      <c r="I79" s="17">
        <v>0</v>
      </c>
      <c r="J79" s="20">
        <f t="shared" si="12"/>
        <v>0</v>
      </c>
      <c r="K79" s="23">
        <v>0</v>
      </c>
    </row>
    <row r="80" spans="1:11" s="21" customFormat="1" ht="14.25">
      <c r="A80" s="19" t="s">
        <v>91</v>
      </c>
      <c r="B80" s="17">
        <v>121</v>
      </c>
      <c r="C80" s="20">
        <f t="shared" si="9"/>
        <v>5.248073393222091</v>
      </c>
      <c r="D80" s="17">
        <v>93</v>
      </c>
      <c r="E80" s="20">
        <f t="shared" si="10"/>
        <v>4.001368209774955</v>
      </c>
      <c r="F80" s="18">
        <f>(C80*100/E80)-100</f>
        <v>31.156972267674746</v>
      </c>
      <c r="G80" s="17">
        <v>64</v>
      </c>
      <c r="H80" s="20">
        <f t="shared" si="11"/>
        <v>18.383831420265878</v>
      </c>
      <c r="I80" s="17">
        <v>51</v>
      </c>
      <c r="J80" s="20">
        <f t="shared" si="12"/>
        <v>14.637506457723438</v>
      </c>
      <c r="K80" s="18">
        <f>(H80*100/J80)-100</f>
        <v>25.59401065586347</v>
      </c>
    </row>
    <row r="81" spans="1:11" s="21" customFormat="1" ht="20.25">
      <c r="A81" s="22" t="s">
        <v>92</v>
      </c>
      <c r="B81" s="17">
        <v>275</v>
      </c>
      <c r="C81" s="20">
        <f t="shared" si="9"/>
        <v>11.927439530050208</v>
      </c>
      <c r="D81" s="17">
        <v>215</v>
      </c>
      <c r="E81" s="20">
        <f t="shared" si="10"/>
        <v>9.250474893565757</v>
      </c>
      <c r="F81" s="18">
        <f>(C81*100/E81)-100</f>
        <v>28.93867252530393</v>
      </c>
      <c r="G81" s="17">
        <v>2</v>
      </c>
      <c r="H81" s="20">
        <f t="shared" si="11"/>
        <v>0.5744947318833087</v>
      </c>
      <c r="I81" s="17">
        <v>4</v>
      </c>
      <c r="J81" s="20">
        <f t="shared" si="12"/>
        <v>1.1480397221743872</v>
      </c>
      <c r="K81" s="18">
        <f>(H81*100/J81)-100</f>
        <v>-49.958636379304394</v>
      </c>
    </row>
    <row r="82" spans="1:11" s="21" customFormat="1" ht="14.25">
      <c r="A82" s="19" t="s">
        <v>93</v>
      </c>
      <c r="B82" s="17">
        <v>270</v>
      </c>
      <c r="C82" s="20">
        <f t="shared" si="9"/>
        <v>11.710576993140204</v>
      </c>
      <c r="D82" s="17">
        <v>211</v>
      </c>
      <c r="E82" s="20">
        <f t="shared" si="10"/>
        <v>9.078373035080812</v>
      </c>
      <c r="F82" s="18">
        <f aca="true" t="shared" si="13" ref="F82:F101">(C82*100/E82)-100</f>
        <v>28.994225594035214</v>
      </c>
      <c r="G82" s="17">
        <v>2</v>
      </c>
      <c r="H82" s="20">
        <f t="shared" si="11"/>
        <v>0.5744947318833087</v>
      </c>
      <c r="I82" s="17">
        <v>4</v>
      </c>
      <c r="J82" s="20">
        <f t="shared" si="12"/>
        <v>1.1480397221743872</v>
      </c>
      <c r="K82" s="18">
        <f>(H82*100/J82)-100</f>
        <v>-49.958636379304394</v>
      </c>
    </row>
    <row r="83" spans="1:11" s="21" customFormat="1" ht="20.25">
      <c r="A83" s="22" t="s">
        <v>104</v>
      </c>
      <c r="B83" s="17">
        <v>194</v>
      </c>
      <c r="C83" s="20">
        <f t="shared" si="9"/>
        <v>8.414266432108146</v>
      </c>
      <c r="D83" s="17">
        <v>129</v>
      </c>
      <c r="E83" s="20">
        <f t="shared" si="10"/>
        <v>5.550284936139454</v>
      </c>
      <c r="F83" s="18">
        <f t="shared" si="13"/>
        <v>51.60062102975127</v>
      </c>
      <c r="G83" s="17">
        <v>1</v>
      </c>
      <c r="H83" s="20">
        <f t="shared" si="11"/>
        <v>0.28724736594165434</v>
      </c>
      <c r="I83" s="17">
        <v>0</v>
      </c>
      <c r="J83" s="20">
        <f t="shared" si="12"/>
        <v>0</v>
      </c>
      <c r="K83" s="18">
        <v>100</v>
      </c>
    </row>
    <row r="84" spans="1:11" s="21" customFormat="1" ht="14.25">
      <c r="A84" s="19" t="s">
        <v>30</v>
      </c>
      <c r="B84" s="17">
        <v>267</v>
      </c>
      <c r="C84" s="20">
        <f t="shared" si="9"/>
        <v>11.580459470994201</v>
      </c>
      <c r="D84" s="17">
        <v>192</v>
      </c>
      <c r="E84" s="20">
        <f t="shared" si="10"/>
        <v>8.260889207277327</v>
      </c>
      <c r="F84" s="18">
        <f t="shared" si="13"/>
        <v>40.184176066573315</v>
      </c>
      <c r="G84" s="17">
        <v>0</v>
      </c>
      <c r="H84" s="20">
        <f t="shared" si="11"/>
        <v>0</v>
      </c>
      <c r="I84" s="17">
        <v>1</v>
      </c>
      <c r="J84" s="20">
        <f t="shared" si="12"/>
        <v>0.2870099305435968</v>
      </c>
      <c r="K84" s="18">
        <v>-100</v>
      </c>
    </row>
    <row r="85" spans="1:11" s="21" customFormat="1" ht="14.25">
      <c r="A85" s="19" t="s">
        <v>94</v>
      </c>
      <c r="B85" s="17">
        <v>65</v>
      </c>
      <c r="C85" s="20">
        <f t="shared" si="9"/>
        <v>2.8192129798300494</v>
      </c>
      <c r="D85" s="17">
        <v>33</v>
      </c>
      <c r="E85" s="20">
        <f t="shared" si="10"/>
        <v>1.4198403325007907</v>
      </c>
      <c r="F85" s="18">
        <f t="shared" si="13"/>
        <v>98.55845162987575</v>
      </c>
      <c r="G85" s="17">
        <v>1</v>
      </c>
      <c r="H85" s="20">
        <f t="shared" si="11"/>
        <v>0.28724736594165434</v>
      </c>
      <c r="I85" s="17">
        <v>0</v>
      </c>
      <c r="J85" s="20">
        <f t="shared" si="12"/>
        <v>0</v>
      </c>
      <c r="K85" s="23">
        <v>0</v>
      </c>
    </row>
    <row r="86" spans="1:11" s="21" customFormat="1" ht="40.5">
      <c r="A86" s="22" t="s">
        <v>110</v>
      </c>
      <c r="B86" s="17">
        <v>418</v>
      </c>
      <c r="C86" s="20">
        <f t="shared" si="9"/>
        <v>18.129708085676317</v>
      </c>
      <c r="D86" s="17">
        <v>336</v>
      </c>
      <c r="E86" s="20">
        <f t="shared" si="10"/>
        <v>14.456556112735322</v>
      </c>
      <c r="F86" s="18">
        <f t="shared" si="13"/>
        <v>25.40820887282537</v>
      </c>
      <c r="G86" s="17">
        <v>1</v>
      </c>
      <c r="H86" s="20">
        <f t="shared" si="11"/>
        <v>0.28724736594165434</v>
      </c>
      <c r="I86" s="17">
        <v>4</v>
      </c>
      <c r="J86" s="20">
        <f t="shared" si="12"/>
        <v>1.1480397221743872</v>
      </c>
      <c r="K86" s="18">
        <f>(H86*100/J86)-100</f>
        <v>-74.97931818965219</v>
      </c>
    </row>
    <row r="87" spans="1:11" s="21" customFormat="1" ht="20.25">
      <c r="A87" s="22" t="s">
        <v>95</v>
      </c>
      <c r="B87" s="17">
        <v>332365</v>
      </c>
      <c r="C87" s="20">
        <f t="shared" si="9"/>
        <v>14415.50341601868</v>
      </c>
      <c r="D87" s="17">
        <v>241708</v>
      </c>
      <c r="E87" s="20">
        <f t="shared" si="10"/>
        <v>10399.59900266973</v>
      </c>
      <c r="F87" s="18">
        <f t="shared" si="13"/>
        <v>38.61595444514745</v>
      </c>
      <c r="G87" s="17">
        <v>153900</v>
      </c>
      <c r="H87" s="20">
        <f t="shared" si="11"/>
        <v>44207.3696184206</v>
      </c>
      <c r="I87" s="17">
        <v>110048</v>
      </c>
      <c r="J87" s="20">
        <f t="shared" si="12"/>
        <v>31584.86883646174</v>
      </c>
      <c r="K87" s="18">
        <f aca="true" t="shared" si="14" ref="K87:K99">(H87*100/J87)-100</f>
        <v>39.963758745730104</v>
      </c>
    </row>
    <row r="88" spans="1:11" s="21" customFormat="1" ht="20.25">
      <c r="A88" s="22" t="s">
        <v>96</v>
      </c>
      <c r="B88" s="17">
        <v>331751</v>
      </c>
      <c r="C88" s="20">
        <f t="shared" si="9"/>
        <v>14388.872696486133</v>
      </c>
      <c r="D88" s="17">
        <v>241708</v>
      </c>
      <c r="E88" s="20">
        <f t="shared" si="10"/>
        <v>10399.59900266973</v>
      </c>
      <c r="F88" s="18">
        <f t="shared" si="13"/>
        <v>38.35987996068209</v>
      </c>
      <c r="G88" s="17">
        <v>153416</v>
      </c>
      <c r="H88" s="20">
        <f t="shared" si="11"/>
        <v>44068.34189330484</v>
      </c>
      <c r="I88" s="17">
        <v>110048</v>
      </c>
      <c r="J88" s="20">
        <f t="shared" si="12"/>
        <v>31584.86883646174</v>
      </c>
      <c r="K88" s="18">
        <f t="shared" si="14"/>
        <v>39.52358682088973</v>
      </c>
    </row>
    <row r="89" spans="1:11" s="21" customFormat="1" ht="14.25">
      <c r="A89" s="19" t="s">
        <v>31</v>
      </c>
      <c r="B89" s="17">
        <v>614</v>
      </c>
      <c r="C89" s="20">
        <f t="shared" si="9"/>
        <v>26.630719532548465</v>
      </c>
      <c r="D89" s="17">
        <v>0</v>
      </c>
      <c r="E89" s="20">
        <f t="shared" si="10"/>
        <v>0</v>
      </c>
      <c r="F89" s="18">
        <v>100</v>
      </c>
      <c r="G89" s="17">
        <v>484</v>
      </c>
      <c r="H89" s="20">
        <f t="shared" si="11"/>
        <v>139.0277251157607</v>
      </c>
      <c r="I89" s="17">
        <v>0</v>
      </c>
      <c r="J89" s="20">
        <f t="shared" si="12"/>
        <v>0</v>
      </c>
      <c r="K89" s="18">
        <v>100</v>
      </c>
    </row>
    <row r="90" spans="1:11" s="21" customFormat="1" ht="14.25">
      <c r="A90" s="19" t="s">
        <v>105</v>
      </c>
      <c r="B90" s="17">
        <v>3923</v>
      </c>
      <c r="C90" s="20">
        <f t="shared" si="9"/>
        <v>170.15034645958897</v>
      </c>
      <c r="D90" s="17">
        <v>12359</v>
      </c>
      <c r="E90" s="20">
        <f t="shared" si="10"/>
        <v>531.7517172538567</v>
      </c>
      <c r="F90" s="18">
        <f t="shared" si="13"/>
        <v>-68.00191876421158</v>
      </c>
      <c r="G90" s="17">
        <v>454</v>
      </c>
      <c r="H90" s="20">
        <f t="shared" si="11"/>
        <v>130.41030413751105</v>
      </c>
      <c r="I90" s="17">
        <v>767</v>
      </c>
      <c r="J90" s="20">
        <f t="shared" si="12"/>
        <v>220.13661672693874</v>
      </c>
      <c r="K90" s="18">
        <f t="shared" si="14"/>
        <v>-40.75937657419609</v>
      </c>
    </row>
    <row r="91" spans="1:11" s="21" customFormat="1" ht="14.25">
      <c r="A91" s="19" t="s">
        <v>106</v>
      </c>
      <c r="B91" s="17">
        <v>51</v>
      </c>
      <c r="C91" s="20">
        <f t="shared" si="9"/>
        <v>2.2119978764820387</v>
      </c>
      <c r="D91" s="17">
        <v>77</v>
      </c>
      <c r="E91" s="20">
        <f t="shared" si="10"/>
        <v>3.3129607758351782</v>
      </c>
      <c r="F91" s="18">
        <f t="shared" si="13"/>
        <v>-33.23199318819563</v>
      </c>
      <c r="G91" s="17">
        <v>7</v>
      </c>
      <c r="H91" s="20">
        <f t="shared" si="11"/>
        <v>2.01073156159158</v>
      </c>
      <c r="I91" s="17">
        <v>15</v>
      </c>
      <c r="J91" s="20">
        <f t="shared" si="12"/>
        <v>4.305148958153952</v>
      </c>
      <c r="K91" s="18">
        <f t="shared" si="14"/>
        <v>-53.29472728735077</v>
      </c>
    </row>
    <row r="92" spans="1:11" s="21" customFormat="1" ht="14.25">
      <c r="A92" s="19" t="s">
        <v>107</v>
      </c>
      <c r="B92" s="17">
        <v>284</v>
      </c>
      <c r="C92" s="20">
        <f t="shared" si="9"/>
        <v>12.317792096488215</v>
      </c>
      <c r="D92" s="17">
        <v>988</v>
      </c>
      <c r="E92" s="20">
        <f t="shared" si="10"/>
        <v>42.509159045781246</v>
      </c>
      <c r="F92" s="18">
        <f t="shared" si="13"/>
        <v>-71.02320447407045</v>
      </c>
      <c r="G92" s="17">
        <v>35</v>
      </c>
      <c r="H92" s="20">
        <f t="shared" si="11"/>
        <v>10.0536578079579</v>
      </c>
      <c r="I92" s="17">
        <v>73</v>
      </c>
      <c r="J92" s="20">
        <f t="shared" si="12"/>
        <v>20.951724929682566</v>
      </c>
      <c r="K92" s="18">
        <f t="shared" si="14"/>
        <v>-52.01513077467545</v>
      </c>
    </row>
    <row r="93" spans="1:11" s="21" customFormat="1" ht="20.25">
      <c r="A93" s="22" t="s">
        <v>108</v>
      </c>
      <c r="B93" s="17">
        <v>0</v>
      </c>
      <c r="C93" s="20">
        <f t="shared" si="9"/>
        <v>0</v>
      </c>
      <c r="D93" s="17">
        <v>49</v>
      </c>
      <c r="E93" s="20">
        <f t="shared" si="10"/>
        <v>2.108247766440568</v>
      </c>
      <c r="F93" s="18">
        <f t="shared" si="13"/>
        <v>-100</v>
      </c>
      <c r="G93" s="17">
        <v>0</v>
      </c>
      <c r="H93" s="20">
        <f t="shared" si="11"/>
        <v>0</v>
      </c>
      <c r="I93" s="17">
        <v>3</v>
      </c>
      <c r="J93" s="20">
        <f t="shared" si="12"/>
        <v>0.8610297916307904</v>
      </c>
      <c r="K93" s="18">
        <v>-100</v>
      </c>
    </row>
    <row r="94" spans="1:11" s="21" customFormat="1" ht="14.25">
      <c r="A94" s="22" t="s">
        <v>121</v>
      </c>
      <c r="B94" s="17">
        <v>6</v>
      </c>
      <c r="C94" s="20">
        <f t="shared" si="9"/>
        <v>0.26023504429200456</v>
      </c>
      <c r="D94" s="17">
        <v>3</v>
      </c>
      <c r="E94" s="20">
        <f t="shared" si="10"/>
        <v>0.12907639386370823</v>
      </c>
      <c r="F94" s="18">
        <f t="shared" si="13"/>
        <v>101.61319703956619</v>
      </c>
      <c r="G94" s="17">
        <v>5</v>
      </c>
      <c r="H94" s="20">
        <f t="shared" si="11"/>
        <v>1.4362368297082715</v>
      </c>
      <c r="I94" s="17">
        <v>2</v>
      </c>
      <c r="J94" s="20">
        <f t="shared" si="12"/>
        <v>0.5740198610871936</v>
      </c>
      <c r="K94" s="18">
        <f t="shared" si="14"/>
        <v>150.206818103478</v>
      </c>
    </row>
    <row r="95" spans="1:11" s="21" customFormat="1" ht="20.25">
      <c r="A95" s="22" t="s">
        <v>122</v>
      </c>
      <c r="B95" s="17">
        <v>1</v>
      </c>
      <c r="C95" s="20">
        <f t="shared" si="9"/>
        <v>0.043372507382000755</v>
      </c>
      <c r="D95" s="17">
        <v>0</v>
      </c>
      <c r="E95" s="20">
        <f t="shared" si="10"/>
        <v>0</v>
      </c>
      <c r="F95" s="18">
        <v>100</v>
      </c>
      <c r="G95" s="17">
        <v>1</v>
      </c>
      <c r="H95" s="20">
        <f t="shared" si="11"/>
        <v>0.28724736594165434</v>
      </c>
      <c r="I95" s="17">
        <v>0</v>
      </c>
      <c r="J95" s="20">
        <f t="shared" si="12"/>
        <v>0</v>
      </c>
      <c r="K95" s="18">
        <v>100</v>
      </c>
    </row>
    <row r="96" spans="1:11" s="21" customFormat="1" ht="14.25">
      <c r="A96" s="22" t="s">
        <v>125</v>
      </c>
      <c r="B96" s="17">
        <v>253665</v>
      </c>
      <c r="C96" s="20">
        <f t="shared" si="9"/>
        <v>11002.087085055222</v>
      </c>
      <c r="D96" s="17">
        <v>96524</v>
      </c>
      <c r="E96" s="20">
        <f t="shared" si="10"/>
        <v>4152.989947100191</v>
      </c>
      <c r="F96" s="18">
        <f t="shared" si="13"/>
        <v>164.91966571547778</v>
      </c>
      <c r="G96" s="17">
        <v>27456</v>
      </c>
      <c r="H96" s="20">
        <f t="shared" si="11"/>
        <v>7886.663679294061</v>
      </c>
      <c r="I96" s="17">
        <v>5490</v>
      </c>
      <c r="J96" s="20">
        <f t="shared" si="12"/>
        <v>1575.6845186843466</v>
      </c>
      <c r="K96" s="18">
        <f t="shared" si="14"/>
        <v>400.523016236728</v>
      </c>
    </row>
    <row r="97" spans="1:11" s="21" customFormat="1" ht="14.25">
      <c r="A97" s="22" t="s">
        <v>126</v>
      </c>
      <c r="B97" s="17">
        <v>10361</v>
      </c>
      <c r="C97" s="20">
        <f t="shared" si="9"/>
        <v>449.3825489849098</v>
      </c>
      <c r="D97" s="17">
        <v>23453</v>
      </c>
      <c r="E97" s="20">
        <f t="shared" si="10"/>
        <v>1009.0762217618498</v>
      </c>
      <c r="F97" s="18">
        <f t="shared" si="13"/>
        <v>-55.46594605110339</v>
      </c>
      <c r="G97" s="17">
        <v>299</v>
      </c>
      <c r="H97" s="20">
        <f t="shared" si="11"/>
        <v>85.88696241655464</v>
      </c>
      <c r="I97" s="17">
        <v>262</v>
      </c>
      <c r="J97" s="20">
        <f t="shared" si="12"/>
        <v>75.19660180242236</v>
      </c>
      <c r="K97" s="18">
        <f t="shared" si="14"/>
        <v>14.216547500671624</v>
      </c>
    </row>
    <row r="98" spans="1:11" s="21" customFormat="1" ht="14.25">
      <c r="A98" s="22" t="s">
        <v>127</v>
      </c>
      <c r="B98" s="17">
        <v>8936</v>
      </c>
      <c r="C98" s="20">
        <f t="shared" si="9"/>
        <v>387.57672596555875</v>
      </c>
      <c r="D98" s="17">
        <v>19986</v>
      </c>
      <c r="E98" s="20">
        <f t="shared" si="10"/>
        <v>859.9069359200242</v>
      </c>
      <c r="F98" s="18">
        <f t="shared" si="13"/>
        <v>-54.92806142435798</v>
      </c>
      <c r="G98" s="17">
        <v>267</v>
      </c>
      <c r="H98" s="20">
        <f t="shared" si="11"/>
        <v>76.6950467064217</v>
      </c>
      <c r="I98" s="17">
        <v>231</v>
      </c>
      <c r="J98" s="20">
        <f t="shared" si="12"/>
        <v>66.29929395557086</v>
      </c>
      <c r="K98" s="18">
        <f t="shared" si="14"/>
        <v>15.680035382906723</v>
      </c>
    </row>
    <row r="99" spans="1:11" s="21" customFormat="1" ht="14.25">
      <c r="A99" s="22" t="s">
        <v>128</v>
      </c>
      <c r="B99" s="17">
        <v>402</v>
      </c>
      <c r="C99" s="20">
        <f t="shared" si="9"/>
        <v>17.435747967564303</v>
      </c>
      <c r="D99" s="17">
        <v>3310</v>
      </c>
      <c r="E99" s="20">
        <f t="shared" si="10"/>
        <v>142.41428789629143</v>
      </c>
      <c r="F99" s="18">
        <f t="shared" si="13"/>
        <v>-87.75702338218949</v>
      </c>
      <c r="G99" s="17">
        <v>63</v>
      </c>
      <c r="H99" s="20">
        <f t="shared" si="11"/>
        <v>18.09658405432422</v>
      </c>
      <c r="I99" s="17">
        <v>314</v>
      </c>
      <c r="J99" s="20">
        <f t="shared" si="12"/>
        <v>90.1211181906894</v>
      </c>
      <c r="K99" s="18">
        <f t="shared" si="14"/>
        <v>-79.9197075916954</v>
      </c>
    </row>
    <row r="100" spans="1:11" s="21" customFormat="1" ht="14.25">
      <c r="A100" s="19" t="s">
        <v>97</v>
      </c>
      <c r="B100" s="17">
        <v>0</v>
      </c>
      <c r="C100" s="20">
        <f t="shared" si="9"/>
        <v>0</v>
      </c>
      <c r="D100" s="17">
        <v>1</v>
      </c>
      <c r="E100" s="20">
        <f t="shared" si="10"/>
        <v>0.043025464621236076</v>
      </c>
      <c r="F100" s="18">
        <v>-100</v>
      </c>
      <c r="G100" s="17">
        <v>0</v>
      </c>
      <c r="H100" s="20">
        <f t="shared" si="11"/>
        <v>0</v>
      </c>
      <c r="I100" s="17">
        <v>1</v>
      </c>
      <c r="J100" s="20">
        <f t="shared" si="12"/>
        <v>0.2870099305435968</v>
      </c>
      <c r="K100" s="18">
        <v>-100</v>
      </c>
    </row>
    <row r="101" spans="1:11" s="21" customFormat="1" ht="14.25">
      <c r="A101" s="19" t="s">
        <v>98</v>
      </c>
      <c r="B101" s="17">
        <v>7</v>
      </c>
      <c r="C101" s="20">
        <f t="shared" si="9"/>
        <v>0.30360755167400527</v>
      </c>
      <c r="D101" s="17">
        <v>8</v>
      </c>
      <c r="E101" s="20">
        <f t="shared" si="10"/>
        <v>0.3442037169698886</v>
      </c>
      <c r="F101" s="18">
        <f t="shared" si="13"/>
        <v>-11.794226295189816</v>
      </c>
      <c r="G101" s="17">
        <v>1</v>
      </c>
      <c r="H101" s="20">
        <f t="shared" si="11"/>
        <v>0.28724736594165434</v>
      </c>
      <c r="I101" s="17">
        <v>3</v>
      </c>
      <c r="J101" s="20">
        <f t="shared" si="12"/>
        <v>0.8610297916307904</v>
      </c>
      <c r="K101" s="18">
        <f>(H101*100/J101)-100</f>
        <v>-66.63909091953627</v>
      </c>
    </row>
    <row r="102" spans="1:11" s="21" customFormat="1" ht="30.75" customHeight="1">
      <c r="A102" s="22" t="s">
        <v>119</v>
      </c>
      <c r="B102" s="17">
        <v>0</v>
      </c>
      <c r="C102" s="20">
        <f t="shared" si="9"/>
        <v>0</v>
      </c>
      <c r="D102" s="17">
        <v>0</v>
      </c>
      <c r="E102" s="20">
        <f t="shared" si="10"/>
        <v>0</v>
      </c>
      <c r="F102" s="18">
        <v>0</v>
      </c>
      <c r="G102" s="17">
        <v>0</v>
      </c>
      <c r="H102" s="20">
        <f t="shared" si="11"/>
        <v>0</v>
      </c>
      <c r="I102" s="17">
        <v>0</v>
      </c>
      <c r="J102" s="20">
        <f t="shared" si="12"/>
        <v>0</v>
      </c>
      <c r="K102" s="18">
        <v>0</v>
      </c>
    </row>
    <row r="103" spans="1:11" s="21" customFormat="1" ht="14.25">
      <c r="A103" s="19" t="s">
        <v>32</v>
      </c>
      <c r="B103" s="17">
        <v>263</v>
      </c>
      <c r="C103" s="20">
        <f t="shared" si="9"/>
        <v>11.406969441466199</v>
      </c>
      <c r="D103" s="17">
        <v>320</v>
      </c>
      <c r="E103" s="20">
        <f t="shared" si="10"/>
        <v>13.768148678795544</v>
      </c>
      <c r="F103" s="18">
        <f>(C103*100/E103)-100</f>
        <v>-17.149576841553284</v>
      </c>
      <c r="G103" s="17">
        <v>227</v>
      </c>
      <c r="H103" s="20">
        <f t="shared" si="11"/>
        <v>65.20515206875552</v>
      </c>
      <c r="I103" s="17">
        <v>294</v>
      </c>
      <c r="J103" s="20">
        <f t="shared" si="12"/>
        <v>84.38091957981746</v>
      </c>
      <c r="K103" s="18">
        <f>(H103*100/J103)-100</f>
        <v>-22.725241211578904</v>
      </c>
    </row>
    <row r="104" spans="1:11" s="21" customFormat="1" ht="15" customHeight="1">
      <c r="A104" s="19" t="s">
        <v>33</v>
      </c>
      <c r="B104" s="17">
        <v>39</v>
      </c>
      <c r="C104" s="20">
        <f t="shared" si="9"/>
        <v>1.6915277878980295</v>
      </c>
      <c r="D104" s="17">
        <v>40</v>
      </c>
      <c r="E104" s="20">
        <f t="shared" si="10"/>
        <v>1.721018584849443</v>
      </c>
      <c r="F104" s="18">
        <f>(C104*100/E104)-100</f>
        <v>-1.713566443211505</v>
      </c>
      <c r="G104" s="17">
        <v>15</v>
      </c>
      <c r="H104" s="20">
        <f t="shared" si="11"/>
        <v>4.308710489124815</v>
      </c>
      <c r="I104" s="17">
        <v>12</v>
      </c>
      <c r="J104" s="20">
        <f t="shared" si="12"/>
        <v>3.4441191665231616</v>
      </c>
      <c r="K104" s="18">
        <f>(H104*100/J104)-100</f>
        <v>25.103409051739007</v>
      </c>
    </row>
    <row r="105" spans="1:11" s="21" customFormat="1" ht="14.25">
      <c r="A105" s="19" t="s">
        <v>34</v>
      </c>
      <c r="B105" s="17">
        <v>2</v>
      </c>
      <c r="C105" s="20">
        <f t="shared" si="9"/>
        <v>0.08674501476400151</v>
      </c>
      <c r="D105" s="17">
        <v>0</v>
      </c>
      <c r="E105" s="20">
        <f t="shared" si="10"/>
        <v>0</v>
      </c>
      <c r="F105" s="18">
        <v>0</v>
      </c>
      <c r="G105" s="17">
        <v>0</v>
      </c>
      <c r="H105" s="20">
        <f t="shared" si="11"/>
        <v>0</v>
      </c>
      <c r="I105" s="17">
        <v>0</v>
      </c>
      <c r="J105" s="20">
        <f t="shared" si="12"/>
        <v>0</v>
      </c>
      <c r="K105" s="18">
        <v>0</v>
      </c>
    </row>
    <row r="106" spans="1:11" s="21" customFormat="1" ht="14.25">
      <c r="A106" s="19" t="s">
        <v>116</v>
      </c>
      <c r="B106" s="17">
        <v>1</v>
      </c>
      <c r="C106" s="20">
        <f t="shared" si="9"/>
        <v>0.043372507382000755</v>
      </c>
      <c r="D106" s="17">
        <v>0</v>
      </c>
      <c r="E106" s="20">
        <f t="shared" si="10"/>
        <v>0</v>
      </c>
      <c r="F106" s="18">
        <v>100</v>
      </c>
      <c r="G106" s="17">
        <v>1</v>
      </c>
      <c r="H106" s="20">
        <f t="shared" si="11"/>
        <v>0.28724736594165434</v>
      </c>
      <c r="I106" s="17">
        <v>0</v>
      </c>
      <c r="J106" s="20">
        <f t="shared" si="12"/>
        <v>0</v>
      </c>
      <c r="K106" s="18">
        <v>100</v>
      </c>
    </row>
    <row r="107" spans="1:11" s="21" customFormat="1" ht="14.25">
      <c r="A107" s="19" t="s">
        <v>35</v>
      </c>
      <c r="B107" s="17">
        <v>1</v>
      </c>
      <c r="C107" s="20">
        <f t="shared" si="9"/>
        <v>0.043372507382000755</v>
      </c>
      <c r="D107" s="17">
        <v>1</v>
      </c>
      <c r="E107" s="20">
        <f t="shared" si="10"/>
        <v>0.043025464621236076</v>
      </c>
      <c r="F107" s="18">
        <v>0</v>
      </c>
      <c r="G107" s="17">
        <v>0</v>
      </c>
      <c r="H107" s="20">
        <f t="shared" si="11"/>
        <v>0</v>
      </c>
      <c r="I107" s="17">
        <v>0</v>
      </c>
      <c r="J107" s="20">
        <f t="shared" si="12"/>
        <v>0</v>
      </c>
      <c r="K107" s="23">
        <v>0</v>
      </c>
    </row>
    <row r="108" spans="1:11" s="21" customFormat="1" ht="14.25">
      <c r="A108" s="19" t="s">
        <v>36</v>
      </c>
      <c r="B108" s="17">
        <v>1</v>
      </c>
      <c r="C108" s="20">
        <f t="shared" si="9"/>
        <v>0.043372507382000755</v>
      </c>
      <c r="D108" s="17">
        <v>1</v>
      </c>
      <c r="E108" s="20">
        <f t="shared" si="10"/>
        <v>0.043025464621236076</v>
      </c>
      <c r="F108" s="18">
        <v>0</v>
      </c>
      <c r="G108" s="17">
        <v>0</v>
      </c>
      <c r="H108" s="20">
        <f t="shared" si="11"/>
        <v>0</v>
      </c>
      <c r="I108" s="17">
        <v>0</v>
      </c>
      <c r="J108" s="20">
        <f t="shared" si="12"/>
        <v>0</v>
      </c>
      <c r="K108" s="23">
        <v>0</v>
      </c>
    </row>
    <row r="109" spans="1:11" s="21" customFormat="1" ht="14.25">
      <c r="A109" s="19" t="s">
        <v>99</v>
      </c>
      <c r="B109" s="17">
        <v>0</v>
      </c>
      <c r="C109" s="20">
        <f t="shared" si="9"/>
        <v>0</v>
      </c>
      <c r="D109" s="17">
        <v>0</v>
      </c>
      <c r="E109" s="20">
        <f t="shared" si="10"/>
        <v>0</v>
      </c>
      <c r="F109" s="18">
        <v>0</v>
      </c>
      <c r="G109" s="17">
        <v>0</v>
      </c>
      <c r="H109" s="20">
        <f t="shared" si="11"/>
        <v>0</v>
      </c>
      <c r="I109" s="17">
        <v>0</v>
      </c>
      <c r="J109" s="20">
        <f t="shared" si="12"/>
        <v>0</v>
      </c>
      <c r="K109" s="18">
        <v>0</v>
      </c>
    </row>
    <row r="110" spans="1:11" s="21" customFormat="1" ht="14.25">
      <c r="A110" s="19" t="s">
        <v>37</v>
      </c>
      <c r="B110" s="17">
        <v>13</v>
      </c>
      <c r="C110" s="20">
        <f t="shared" si="9"/>
        <v>0.5638425959660098</v>
      </c>
      <c r="D110" s="17">
        <v>41</v>
      </c>
      <c r="E110" s="20">
        <f t="shared" si="10"/>
        <v>1.7640440494706793</v>
      </c>
      <c r="F110" s="18">
        <f>(C110*100/E110)-100</f>
        <v>-68.03693217665415</v>
      </c>
      <c r="G110" s="17">
        <v>6</v>
      </c>
      <c r="H110" s="20">
        <f t="shared" si="11"/>
        <v>1.7234841956499258</v>
      </c>
      <c r="I110" s="17">
        <v>33</v>
      </c>
      <c r="J110" s="20">
        <f t="shared" si="12"/>
        <v>9.471327707938695</v>
      </c>
      <c r="K110" s="18">
        <f>(H110*100/J110)-100</f>
        <v>-81.80314050156524</v>
      </c>
    </row>
    <row r="111" spans="1:11" s="21" customFormat="1" ht="14.25">
      <c r="A111" s="19" t="s">
        <v>38</v>
      </c>
      <c r="B111" s="17">
        <v>0</v>
      </c>
      <c r="C111" s="20">
        <f t="shared" si="9"/>
        <v>0</v>
      </c>
      <c r="D111" s="17">
        <v>0</v>
      </c>
      <c r="E111" s="20">
        <f t="shared" si="10"/>
        <v>0</v>
      </c>
      <c r="F111" s="18">
        <v>0</v>
      </c>
      <c r="G111" s="17">
        <v>0</v>
      </c>
      <c r="H111" s="20">
        <f t="shared" si="11"/>
        <v>0</v>
      </c>
      <c r="I111" s="17">
        <v>0</v>
      </c>
      <c r="J111" s="20">
        <f t="shared" si="12"/>
        <v>0</v>
      </c>
      <c r="K111" s="23">
        <v>0</v>
      </c>
    </row>
    <row r="112" spans="1:11" s="21" customFormat="1" ht="14.25">
      <c r="A112" s="19" t="s">
        <v>39</v>
      </c>
      <c r="B112" s="17">
        <v>2</v>
      </c>
      <c r="C112" s="20">
        <f t="shared" si="9"/>
        <v>0.08674501476400151</v>
      </c>
      <c r="D112" s="17">
        <v>3</v>
      </c>
      <c r="E112" s="20">
        <f t="shared" si="10"/>
        <v>0.12907639386370823</v>
      </c>
      <c r="F112" s="18">
        <f>(C112*100/E112)-100</f>
        <v>-32.795600986811294</v>
      </c>
      <c r="G112" s="17">
        <v>0</v>
      </c>
      <c r="H112" s="20">
        <f t="shared" si="11"/>
        <v>0</v>
      </c>
      <c r="I112" s="17">
        <v>1</v>
      </c>
      <c r="J112" s="20">
        <f t="shared" si="12"/>
        <v>0.2870099305435968</v>
      </c>
      <c r="K112" s="18">
        <v>-100</v>
      </c>
    </row>
    <row r="113" spans="1:11" s="21" customFormat="1" ht="14.25">
      <c r="A113" s="19" t="s">
        <v>40</v>
      </c>
      <c r="B113" s="17">
        <v>0</v>
      </c>
      <c r="C113" s="20">
        <f t="shared" si="9"/>
        <v>0</v>
      </c>
      <c r="D113" s="17">
        <v>0</v>
      </c>
      <c r="E113" s="20">
        <f t="shared" si="10"/>
        <v>0</v>
      </c>
      <c r="F113" s="23">
        <v>0</v>
      </c>
      <c r="G113" s="17">
        <v>0</v>
      </c>
      <c r="H113" s="20">
        <f t="shared" si="11"/>
        <v>0</v>
      </c>
      <c r="I113" s="17">
        <v>0</v>
      </c>
      <c r="J113" s="20">
        <f t="shared" si="12"/>
        <v>0</v>
      </c>
      <c r="K113" s="23">
        <v>0</v>
      </c>
    </row>
    <row r="114" spans="1:11" s="21" customFormat="1" ht="14.25">
      <c r="A114" s="19" t="s">
        <v>100</v>
      </c>
      <c r="B114" s="17">
        <v>0</v>
      </c>
      <c r="C114" s="20">
        <f t="shared" si="9"/>
        <v>0</v>
      </c>
      <c r="D114" s="17">
        <v>0</v>
      </c>
      <c r="E114" s="20">
        <f t="shared" si="10"/>
        <v>0</v>
      </c>
      <c r="F114" s="18">
        <v>0</v>
      </c>
      <c r="G114" s="17">
        <v>0</v>
      </c>
      <c r="H114" s="20">
        <f t="shared" si="11"/>
        <v>0</v>
      </c>
      <c r="I114" s="17">
        <v>0</v>
      </c>
      <c r="J114" s="20">
        <f t="shared" si="12"/>
        <v>0</v>
      </c>
      <c r="K114" s="18">
        <v>0</v>
      </c>
    </row>
    <row r="115" spans="1:11" s="21" customFormat="1" ht="14.25">
      <c r="A115" s="19" t="s">
        <v>41</v>
      </c>
      <c r="B115" s="17">
        <v>8</v>
      </c>
      <c r="C115" s="20">
        <f t="shared" si="9"/>
        <v>0.34698005905600604</v>
      </c>
      <c r="D115" s="17">
        <v>7</v>
      </c>
      <c r="E115" s="20">
        <f t="shared" si="10"/>
        <v>0.30117825234865253</v>
      </c>
      <c r="F115" s="18">
        <f>(C115*100/E115)-100</f>
        <v>15.207541165466367</v>
      </c>
      <c r="G115" s="17">
        <v>5</v>
      </c>
      <c r="H115" s="20">
        <f t="shared" si="11"/>
        <v>1.4362368297082715</v>
      </c>
      <c r="I115" s="17">
        <v>5</v>
      </c>
      <c r="J115" s="20">
        <f t="shared" si="12"/>
        <v>1.4350496527179841</v>
      </c>
      <c r="K115" s="18">
        <f>(H115*100/J115)-100</f>
        <v>0.08272724139119703</v>
      </c>
    </row>
    <row r="116" spans="1:11" s="21" customFormat="1" ht="14.25">
      <c r="A116" s="19" t="s">
        <v>42</v>
      </c>
      <c r="B116" s="17">
        <v>0</v>
      </c>
      <c r="C116" s="20">
        <f t="shared" si="9"/>
        <v>0</v>
      </c>
      <c r="D116" s="17">
        <v>0</v>
      </c>
      <c r="E116" s="20">
        <f t="shared" si="10"/>
        <v>0</v>
      </c>
      <c r="F116" s="18">
        <v>0</v>
      </c>
      <c r="G116" s="17">
        <v>0</v>
      </c>
      <c r="H116" s="20">
        <f t="shared" si="11"/>
        <v>0</v>
      </c>
      <c r="I116" s="17">
        <v>0</v>
      </c>
      <c r="J116" s="20">
        <f t="shared" si="12"/>
        <v>0</v>
      </c>
      <c r="K116" s="18">
        <v>0</v>
      </c>
    </row>
    <row r="117" spans="1:11" s="21" customFormat="1" ht="14.25">
      <c r="A117" s="19" t="s">
        <v>43</v>
      </c>
      <c r="B117" s="17">
        <v>655</v>
      </c>
      <c r="C117" s="20">
        <f t="shared" si="9"/>
        <v>28.408992335210495</v>
      </c>
      <c r="D117" s="17">
        <v>582</v>
      </c>
      <c r="E117" s="20">
        <f t="shared" si="10"/>
        <v>25.040820409559398</v>
      </c>
      <c r="F117" s="18">
        <f>(C117*100/E117)-100</f>
        <v>13.450725138243826</v>
      </c>
      <c r="G117" s="17">
        <v>628</v>
      </c>
      <c r="H117" s="20">
        <f t="shared" si="11"/>
        <v>180.39134581135892</v>
      </c>
      <c r="I117" s="17">
        <v>565</v>
      </c>
      <c r="J117" s="20">
        <f t="shared" si="12"/>
        <v>162.1606107571322</v>
      </c>
      <c r="K117" s="18">
        <f>(H117*100/J117)-100</f>
        <v>11.242394172732176</v>
      </c>
    </row>
    <row r="118" spans="1:11" s="21" customFormat="1" ht="14.25">
      <c r="A118" s="19" t="s">
        <v>44</v>
      </c>
      <c r="B118" s="17">
        <v>0</v>
      </c>
      <c r="C118" s="20">
        <f t="shared" si="9"/>
        <v>0</v>
      </c>
      <c r="D118" s="17">
        <v>0</v>
      </c>
      <c r="E118" s="20">
        <f t="shared" si="10"/>
        <v>0</v>
      </c>
      <c r="F118" s="18">
        <v>0</v>
      </c>
      <c r="G118" s="17">
        <v>0</v>
      </c>
      <c r="H118" s="20">
        <f t="shared" si="11"/>
        <v>0</v>
      </c>
      <c r="I118" s="17">
        <v>0</v>
      </c>
      <c r="J118" s="20">
        <f t="shared" si="12"/>
        <v>0</v>
      </c>
      <c r="K118" s="18">
        <v>0</v>
      </c>
    </row>
    <row r="119" spans="1:11" s="21" customFormat="1" ht="14.25">
      <c r="A119" s="19" t="s">
        <v>45</v>
      </c>
      <c r="B119" s="17">
        <v>1</v>
      </c>
      <c r="C119" s="20">
        <f t="shared" si="9"/>
        <v>0.043372507382000755</v>
      </c>
      <c r="D119" s="17">
        <v>3</v>
      </c>
      <c r="E119" s="20">
        <f t="shared" si="10"/>
        <v>0.12907639386370823</v>
      </c>
      <c r="F119" s="18">
        <f>(C119*100/E119)-100</f>
        <v>-66.39780049340564</v>
      </c>
      <c r="G119" s="17">
        <v>0</v>
      </c>
      <c r="H119" s="20">
        <f t="shared" si="11"/>
        <v>0</v>
      </c>
      <c r="I119" s="17">
        <v>0</v>
      </c>
      <c r="J119" s="20">
        <f t="shared" si="12"/>
        <v>0</v>
      </c>
      <c r="K119" s="18">
        <v>0</v>
      </c>
    </row>
    <row r="120" spans="1:11" s="21" customFormat="1" ht="14.25">
      <c r="A120" s="19" t="s">
        <v>46</v>
      </c>
      <c r="B120" s="17">
        <v>0</v>
      </c>
      <c r="C120" s="20">
        <f t="shared" si="9"/>
        <v>0</v>
      </c>
      <c r="D120" s="17">
        <v>0</v>
      </c>
      <c r="E120" s="20">
        <f t="shared" si="10"/>
        <v>0</v>
      </c>
      <c r="F120" s="18">
        <v>0</v>
      </c>
      <c r="G120" s="17">
        <v>0</v>
      </c>
      <c r="H120" s="20">
        <f t="shared" si="11"/>
        <v>0</v>
      </c>
      <c r="I120" s="17">
        <v>0</v>
      </c>
      <c r="J120" s="20">
        <f t="shared" si="12"/>
        <v>0</v>
      </c>
      <c r="K120" s="23">
        <v>0</v>
      </c>
    </row>
    <row r="121" spans="1:11" s="21" customFormat="1" ht="14.25">
      <c r="A121" s="19" t="s">
        <v>47</v>
      </c>
      <c r="B121" s="17">
        <v>0</v>
      </c>
      <c r="C121" s="20">
        <f t="shared" si="9"/>
        <v>0</v>
      </c>
      <c r="D121" s="17">
        <v>0</v>
      </c>
      <c r="E121" s="20">
        <f t="shared" si="10"/>
        <v>0</v>
      </c>
      <c r="F121" s="18">
        <v>0</v>
      </c>
      <c r="G121" s="17">
        <v>0</v>
      </c>
      <c r="H121" s="20">
        <f t="shared" si="11"/>
        <v>0</v>
      </c>
      <c r="I121" s="17">
        <v>0</v>
      </c>
      <c r="J121" s="20">
        <f t="shared" si="12"/>
        <v>0</v>
      </c>
      <c r="K121" s="18">
        <v>0</v>
      </c>
    </row>
    <row r="122" spans="1:11" s="21" customFormat="1" ht="14.25">
      <c r="A122" s="19" t="s">
        <v>48</v>
      </c>
      <c r="B122" s="17">
        <v>2</v>
      </c>
      <c r="C122" s="20">
        <f t="shared" si="9"/>
        <v>0.08674501476400151</v>
      </c>
      <c r="D122" s="17">
        <v>0</v>
      </c>
      <c r="E122" s="20">
        <f t="shared" si="10"/>
        <v>0</v>
      </c>
      <c r="F122" s="18">
        <v>100</v>
      </c>
      <c r="G122" s="17">
        <v>0</v>
      </c>
      <c r="H122" s="20">
        <f t="shared" si="11"/>
        <v>0</v>
      </c>
      <c r="I122" s="17">
        <v>0</v>
      </c>
      <c r="J122" s="20">
        <f t="shared" si="12"/>
        <v>0</v>
      </c>
      <c r="K122" s="18">
        <v>0</v>
      </c>
    </row>
    <row r="123" spans="1:11" s="21" customFormat="1" ht="14.25">
      <c r="A123" s="19" t="s">
        <v>112</v>
      </c>
      <c r="B123" s="17">
        <v>0</v>
      </c>
      <c r="C123" s="20">
        <f t="shared" si="9"/>
        <v>0</v>
      </c>
      <c r="D123" s="17">
        <v>0</v>
      </c>
      <c r="E123" s="20">
        <f t="shared" si="10"/>
        <v>0</v>
      </c>
      <c r="F123" s="18">
        <v>0</v>
      </c>
      <c r="G123" s="17">
        <v>0</v>
      </c>
      <c r="H123" s="20">
        <f t="shared" si="11"/>
        <v>0</v>
      </c>
      <c r="I123" s="17">
        <v>0</v>
      </c>
      <c r="J123" s="20">
        <f t="shared" si="12"/>
        <v>0</v>
      </c>
      <c r="K123" s="23">
        <v>0</v>
      </c>
    </row>
    <row r="124" spans="1:11" s="21" customFormat="1" ht="14.25">
      <c r="A124" s="19" t="s">
        <v>49</v>
      </c>
      <c r="B124" s="17">
        <v>0</v>
      </c>
      <c r="C124" s="20">
        <f t="shared" si="9"/>
        <v>0</v>
      </c>
      <c r="D124" s="17">
        <v>0</v>
      </c>
      <c r="E124" s="20">
        <f t="shared" si="10"/>
        <v>0</v>
      </c>
      <c r="F124" s="18">
        <v>0</v>
      </c>
      <c r="G124" s="17">
        <v>0</v>
      </c>
      <c r="H124" s="20">
        <f t="shared" si="11"/>
        <v>0</v>
      </c>
      <c r="I124" s="17">
        <v>0</v>
      </c>
      <c r="J124" s="20">
        <f t="shared" si="12"/>
        <v>0</v>
      </c>
      <c r="K124" s="23">
        <v>0</v>
      </c>
    </row>
    <row r="125" spans="1:11" s="21" customFormat="1" ht="14.25">
      <c r="A125" s="19" t="s">
        <v>50</v>
      </c>
      <c r="B125" s="17">
        <v>0</v>
      </c>
      <c r="C125" s="20">
        <f t="shared" si="9"/>
        <v>0</v>
      </c>
      <c r="D125" s="17">
        <v>2</v>
      </c>
      <c r="E125" s="20">
        <f t="shared" si="10"/>
        <v>0.08605092924247215</v>
      </c>
      <c r="F125" s="18">
        <v>-100</v>
      </c>
      <c r="G125" s="17">
        <v>0</v>
      </c>
      <c r="H125" s="20">
        <f t="shared" si="11"/>
        <v>0</v>
      </c>
      <c r="I125" s="17">
        <v>0</v>
      </c>
      <c r="J125" s="20">
        <f t="shared" si="12"/>
        <v>0</v>
      </c>
      <c r="K125" s="18">
        <v>0</v>
      </c>
    </row>
    <row r="126" spans="1:11" s="21" customFormat="1" ht="14.25">
      <c r="A126" s="19" t="s">
        <v>51</v>
      </c>
      <c r="B126" s="17">
        <v>2</v>
      </c>
      <c r="C126" s="20">
        <f t="shared" si="9"/>
        <v>0.08674501476400151</v>
      </c>
      <c r="D126" s="17">
        <v>3</v>
      </c>
      <c r="E126" s="20">
        <f t="shared" si="10"/>
        <v>0.12907639386370823</v>
      </c>
      <c r="F126" s="18">
        <v>-100</v>
      </c>
      <c r="G126" s="17">
        <v>0</v>
      </c>
      <c r="H126" s="20">
        <f t="shared" si="11"/>
        <v>0</v>
      </c>
      <c r="I126" s="17">
        <v>0</v>
      </c>
      <c r="J126" s="20">
        <f t="shared" si="12"/>
        <v>0</v>
      </c>
      <c r="K126" s="23">
        <v>0</v>
      </c>
    </row>
    <row r="127" spans="1:11" s="21" customFormat="1" ht="14.25">
      <c r="A127" s="19" t="s">
        <v>52</v>
      </c>
      <c r="B127" s="17">
        <v>0</v>
      </c>
      <c r="C127" s="20">
        <f t="shared" si="9"/>
        <v>0</v>
      </c>
      <c r="D127" s="17">
        <v>0</v>
      </c>
      <c r="E127" s="20">
        <f t="shared" si="10"/>
        <v>0</v>
      </c>
      <c r="F127" s="18">
        <v>0</v>
      </c>
      <c r="G127" s="17">
        <v>0</v>
      </c>
      <c r="H127" s="20">
        <f t="shared" si="11"/>
        <v>0</v>
      </c>
      <c r="I127" s="17">
        <v>0</v>
      </c>
      <c r="J127" s="20">
        <f t="shared" si="12"/>
        <v>0</v>
      </c>
      <c r="K127" s="23">
        <v>0</v>
      </c>
    </row>
    <row r="128" spans="1:11" s="21" customFormat="1" ht="14.25">
      <c r="A128" s="19" t="s">
        <v>101</v>
      </c>
      <c r="B128" s="24">
        <v>0</v>
      </c>
      <c r="C128" s="20">
        <f t="shared" si="9"/>
        <v>0</v>
      </c>
      <c r="D128" s="24">
        <v>0</v>
      </c>
      <c r="E128" s="20">
        <f t="shared" si="10"/>
        <v>0</v>
      </c>
      <c r="F128" s="18">
        <v>0</v>
      </c>
      <c r="G128" s="24">
        <v>0</v>
      </c>
      <c r="H128" s="20">
        <f t="shared" si="11"/>
        <v>0</v>
      </c>
      <c r="I128" s="24">
        <v>0</v>
      </c>
      <c r="J128" s="20">
        <f t="shared" si="12"/>
        <v>0</v>
      </c>
      <c r="K128" s="18">
        <v>0</v>
      </c>
    </row>
    <row r="129" spans="3:8" ht="14.25">
      <c r="C129" s="13"/>
      <c r="H129" s="13"/>
    </row>
    <row r="130" ht="14.25">
      <c r="H130" s="13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85" r:id="rId1"/>
  <rowBreaks count="2" manualBreakCount="2">
    <brk id="39" max="1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2022-09-26T10:20:33Z</cp:lastPrinted>
  <dcterms:created xsi:type="dcterms:W3CDTF">2010-12-01T10:49:57Z</dcterms:created>
  <dcterms:modified xsi:type="dcterms:W3CDTF">2022-09-26T10:20:47Z</dcterms:modified>
  <cp:category/>
  <cp:version/>
  <cp:contentType/>
  <cp:contentStatus/>
</cp:coreProperties>
</file>