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32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<sst xmlns="http://schemas.openxmlformats.org/spreadsheetml/2006/main" count="141" uniqueCount="134">
  <si>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</si>
  <si>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</si>
  <si>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</si>
  <si>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</si>
  <si>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</si>
  <si>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</si>
  <si>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</si>
  <si>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</si>
  <si>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</si>
  <si>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</si>
  <si>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</si>
  <si>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</si>
  <si>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</si>
  <si>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</si>
  <si>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</si>
  <si>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</si>
  <si>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</si>
  <si>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</si>
  <si>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</si>
  <si>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</si>
  <si>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</si>
  <si>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</si>
  <si>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</si>
  <si>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</si>
  <si>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</si>
  <si>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</si>
  <si>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</si>
  <si>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</si>
  <si>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</si>
  <si>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</si>
  <si>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</si>
  <si>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</si>
  <si>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</si>
  <si>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</si>
  <si>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</si>
  <si>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</si>
  <si>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</si>
  <si>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</si>
  <si>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</si>
  <si>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</si>
  <si>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</si>
  <si>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</si>
  <si>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</si>
  <si>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</si>
  <si>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</si>
  <si>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</si>
  <si>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</si>
  <si>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</si>
  <si>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</si>
  <si>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</si>
  <si>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</si>
  <si>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</si>
  <si>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</si>
  <si>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</si>
  <si>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</si>
  <si>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</si>
  <si>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</si>
  <si>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</si>
  <si>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</si>
  <si>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</si>
  <si>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</si>
  <si>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</si>
  <si>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</si>
  <si>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</si>
  <si>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</si>
  <si>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</si>
  <si>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</si>
  <si>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</si>
  <si>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</si>
  <si>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</si>
  <si>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</si>
  <si>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</si>
  <si>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</si>
  <si>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</si>
  <si>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</si>
  <si>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</si>
  <si>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</si>
  <si>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</si>
  <si>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</si>
  <si>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</si>
  <si>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</si>
  <si>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</si>
  <si>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</si>
  <si>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</si>
  <si>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</si>
  <si>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Паротит эпидемический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</si>
  <si>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</si>
  <si>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</si>
  <si>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</si>
  <si>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</si>
  <si>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</si>
  <si>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</si>
  <si>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</si>
  <si>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</si>
  <si>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</si>
  <si>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</si>
  <si>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</si>
  <si>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</si>
  <si>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</si>
  <si>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</si>
  <si>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</si>
  <si>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</si>
  <si>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</si>
  <si>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</si>
  <si>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</si>
  <si>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</si>
  <si>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</si>
  <si>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</si>
  <si>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</si>
  <si>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</si>
  <si>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</si>
  <si>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</si>
  <si>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</si>
  <si>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</si>
  <si>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</si>
  <si>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</si>
  <si>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</si>
  <si>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Моноцитарный эрлихиоз</t>
  </si>
  <si>
    <t>Лихорадка Денге</t>
  </si>
  <si>
    <t>Врожденная цитомегаловитрусная инфекция</t>
  </si>
  <si>
    <t>Брюшной тиф</t>
  </si>
  <si>
    <t>Микоплазма пневмония</t>
  </si>
  <si>
    <t>Пневмонии, вызванные хламидиями</t>
  </si>
  <si>
    <t>Опоясывающий лишай</t>
  </si>
  <si>
    <t>укусы собаками</t>
  </si>
  <si>
    <t>COVID-19</t>
  </si>
  <si>
    <t>Пневмония COVID-19</t>
  </si>
  <si>
    <t>Пневмония COVID-19 вирус</t>
  </si>
  <si>
    <t>Носители COVID-19</t>
  </si>
  <si>
    <t>Информационный бюллетень январь-октябрь  2021г.</t>
  </si>
  <si>
    <t>1-10   2021</t>
  </si>
  <si>
    <t>1 -10   2020</t>
  </si>
  <si>
    <t>1 -10 2021</t>
  </si>
  <si>
    <t>1 -10 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</si>
</sst>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"/>
    <numFmt numFmtId="176" formatCode="0.0000"/>
    <numFmt numFmtId="177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74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38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3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4.25">
      <c r="E1" s="1"/>
    </row>
    <row r="2" ht="14.25">
      <c r="E2" s="1"/>
    </row>
    <row r="3" spans="1:256" ht="14.2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4.2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4.2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4.2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4.2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" sqref="G2:K4"/>
    </sheetView>
  </sheetViews>
  <sheetFormatPr defaultColWidth="9.140625" defaultRowHeight="15"/>
  <cols>
    <col min="1" max="1" width="20.7109375" style="0" customWidth="1"/>
    <col min="2" max="6" width="8.2812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11" ht="14.25">
      <c r="A1" s="30" t="s">
        <v>129</v>
      </c>
      <c r="B1" s="30"/>
      <c r="C1" s="30"/>
      <c r="D1" s="30"/>
      <c r="E1" s="30"/>
      <c r="F1" s="30"/>
      <c r="G1" s="18"/>
      <c r="H1" s="18"/>
      <c r="I1" s="18"/>
      <c r="J1" s="18"/>
      <c r="K1" s="18"/>
    </row>
    <row r="2" spans="1:11" ht="14.25" customHeight="1">
      <c r="A2" s="29"/>
      <c r="B2" s="29" t="s">
        <v>1</v>
      </c>
      <c r="C2" s="29"/>
      <c r="D2" s="29"/>
      <c r="E2" s="29"/>
      <c r="F2" s="25" t="s">
        <v>113</v>
      </c>
      <c r="G2" s="29" t="s">
        <v>2</v>
      </c>
      <c r="H2" s="29"/>
      <c r="I2" s="29"/>
      <c r="J2" s="29"/>
      <c r="K2" s="25" t="s">
        <v>113</v>
      </c>
    </row>
    <row r="3" spans="1:11" ht="14.25">
      <c r="A3" s="29"/>
      <c r="B3" s="28" t="s">
        <v>130</v>
      </c>
      <c r="C3" s="29"/>
      <c r="D3" s="28" t="s">
        <v>131</v>
      </c>
      <c r="E3" s="29"/>
      <c r="F3" s="26"/>
      <c r="G3" s="28" t="s">
        <v>132</v>
      </c>
      <c r="H3" s="29"/>
      <c r="I3" s="28" t="s">
        <v>133</v>
      </c>
      <c r="J3" s="29"/>
      <c r="K3" s="26"/>
    </row>
    <row r="4" spans="1:11" ht="14.25">
      <c r="A4" s="29"/>
      <c r="B4" s="14" t="s">
        <v>53</v>
      </c>
      <c r="C4" s="14" t="s">
        <v>54</v>
      </c>
      <c r="D4" s="14" t="s">
        <v>53</v>
      </c>
      <c r="E4" s="14" t="s">
        <v>54</v>
      </c>
      <c r="F4" s="27"/>
      <c r="G4" s="14" t="s">
        <v>53</v>
      </c>
      <c r="H4" s="14" t="s">
        <v>54</v>
      </c>
      <c r="I4" s="14" t="s">
        <v>53</v>
      </c>
      <c r="J4" s="14" t="s">
        <v>54</v>
      </c>
      <c r="K4" s="27"/>
    </row>
    <row r="5" spans="1:11" ht="14.25">
      <c r="A5" s="15" t="s">
        <v>0</v>
      </c>
      <c r="B5" s="14">
        <v>576883</v>
      </c>
      <c r="C5" s="16">
        <f>B5*100000/2324205</f>
        <v>24820.65910709253</v>
      </c>
      <c r="D5" s="14">
        <v>340940</v>
      </c>
      <c r="E5" s="16">
        <f>D5*100000/2327821</f>
        <v>14646.31515911232</v>
      </c>
      <c r="F5" s="17">
        <f aca="true" t="shared" si="0" ref="F5:F17">(C5*100/E5)-100</f>
        <v>69.46691940907854</v>
      </c>
      <c r="G5" s="14">
        <v>185365</v>
      </c>
      <c r="H5" s="16">
        <f>G5*100000/348420</f>
        <v>53201.59577521382</v>
      </c>
      <c r="I5" s="14">
        <v>154505</v>
      </c>
      <c r="J5" s="16">
        <f>I5*100000/348627</f>
        <v>44318.139444162385</v>
      </c>
      <c r="K5" s="17">
        <f aca="true" t="shared" si="1" ref="K5:K17">(H5*100/J5)-100</f>
        <v>20.044741143169915</v>
      </c>
    </row>
    <row r="6" spans="1:11" ht="14.25">
      <c r="A6" s="15" t="s">
        <v>120</v>
      </c>
      <c r="B6" s="14">
        <v>0</v>
      </c>
      <c r="C6" s="16">
        <f aca="true" t="shared" si="2" ref="C6:C70">B6*100000/2324205</f>
        <v>0</v>
      </c>
      <c r="D6" s="14">
        <v>0</v>
      </c>
      <c r="E6" s="16">
        <f aca="true" t="shared" si="3" ref="E6:E70">D6*100000/2327821</f>
        <v>0</v>
      </c>
      <c r="F6" s="17">
        <v>0</v>
      </c>
      <c r="G6" s="14">
        <v>0</v>
      </c>
      <c r="H6" s="16">
        <f aca="true" t="shared" si="4" ref="H6:H70">G6*100000/348420</f>
        <v>0</v>
      </c>
      <c r="I6" s="14">
        <v>0</v>
      </c>
      <c r="J6" s="16">
        <f aca="true" t="shared" si="5" ref="J6:J70">I6*100000/348627</f>
        <v>0</v>
      </c>
      <c r="K6" s="17">
        <v>0</v>
      </c>
    </row>
    <row r="7" spans="1:12" ht="20.25">
      <c r="A7" s="19" t="s">
        <v>56</v>
      </c>
      <c r="B7" s="14">
        <v>4565</v>
      </c>
      <c r="C7" s="16">
        <f t="shared" si="2"/>
        <v>196.4112459959427</v>
      </c>
      <c r="D7" s="14">
        <v>4038</v>
      </c>
      <c r="E7" s="16">
        <f t="shared" si="3"/>
        <v>173.46694612687145</v>
      </c>
      <c r="F7" s="17">
        <f t="shared" si="0"/>
        <v>13.226900214344056</v>
      </c>
      <c r="G7" s="14">
        <v>3618</v>
      </c>
      <c r="H7" s="16">
        <f t="shared" si="4"/>
        <v>1038.4019287067333</v>
      </c>
      <c r="I7" s="14">
        <v>2855</v>
      </c>
      <c r="J7" s="16">
        <f t="shared" si="5"/>
        <v>818.9268186342423</v>
      </c>
      <c r="K7" s="17">
        <f t="shared" si="1"/>
        <v>26.800332469086626</v>
      </c>
      <c r="L7" s="18"/>
    </row>
    <row r="8" spans="1:11" ht="14.25">
      <c r="A8" s="15" t="s">
        <v>3</v>
      </c>
      <c r="B8" s="14">
        <v>212</v>
      </c>
      <c r="C8" s="16">
        <f t="shared" si="2"/>
        <v>9.121398499702048</v>
      </c>
      <c r="D8" s="14">
        <v>263</v>
      </c>
      <c r="E8" s="16">
        <f t="shared" si="3"/>
        <v>11.298119571908664</v>
      </c>
      <c r="F8" s="17">
        <f t="shared" si="0"/>
        <v>-19.266224422148596</v>
      </c>
      <c r="G8" s="14">
        <v>105</v>
      </c>
      <c r="H8" s="16">
        <f t="shared" si="4"/>
        <v>30.136042707077664</v>
      </c>
      <c r="I8" s="14">
        <v>126</v>
      </c>
      <c r="J8" s="16">
        <f t="shared" si="5"/>
        <v>36.14177903604712</v>
      </c>
      <c r="K8" s="17">
        <f t="shared" si="1"/>
        <v>-16.61715745364789</v>
      </c>
    </row>
    <row r="9" spans="1:11" ht="14.25">
      <c r="A9" s="15" t="s">
        <v>4</v>
      </c>
      <c r="B9" s="14">
        <v>45</v>
      </c>
      <c r="C9" s="16">
        <f t="shared" si="2"/>
        <v>1.9361459079556236</v>
      </c>
      <c r="D9" s="14">
        <v>62</v>
      </c>
      <c r="E9" s="16">
        <f t="shared" si="3"/>
        <v>2.663435032160978</v>
      </c>
      <c r="F9" s="17">
        <f t="shared" si="0"/>
        <v>-27.306433812852134</v>
      </c>
      <c r="G9" s="14">
        <v>25</v>
      </c>
      <c r="H9" s="16">
        <f t="shared" si="4"/>
        <v>7.17524826358992</v>
      </c>
      <c r="I9" s="14">
        <v>32</v>
      </c>
      <c r="J9" s="16">
        <f t="shared" si="5"/>
        <v>9.178864517091332</v>
      </c>
      <c r="K9" s="17">
        <f t="shared" si="1"/>
        <v>-21.828585112794897</v>
      </c>
    </row>
    <row r="10" spans="1:11" ht="14.25">
      <c r="A10" s="15" t="s">
        <v>5</v>
      </c>
      <c r="B10" s="14">
        <v>16</v>
      </c>
      <c r="C10" s="16">
        <f t="shared" si="2"/>
        <v>0.6884074339397772</v>
      </c>
      <c r="D10" s="14">
        <v>22</v>
      </c>
      <c r="E10" s="16">
        <f t="shared" si="3"/>
        <v>0.9450898501216374</v>
      </c>
      <c r="F10" s="17">
        <f t="shared" si="0"/>
        <v>-27.159578123585177</v>
      </c>
      <c r="G10" s="14">
        <v>5</v>
      </c>
      <c r="H10" s="16">
        <f t="shared" si="4"/>
        <v>1.4350496527179841</v>
      </c>
      <c r="I10" s="14">
        <v>7</v>
      </c>
      <c r="J10" s="16">
        <f t="shared" si="5"/>
        <v>2.007876613113729</v>
      </c>
      <c r="K10" s="17">
        <f t="shared" si="1"/>
        <v>-28.528992103126768</v>
      </c>
    </row>
    <row r="11" spans="1:11" ht="14.25">
      <c r="A11" s="15" t="s">
        <v>6</v>
      </c>
      <c r="B11" s="14">
        <v>136</v>
      </c>
      <c r="C11" s="16">
        <f t="shared" si="2"/>
        <v>5.851463188488107</v>
      </c>
      <c r="D11" s="14">
        <v>149</v>
      </c>
      <c r="E11" s="16">
        <f t="shared" si="3"/>
        <v>6.400835803096544</v>
      </c>
      <c r="F11" s="17">
        <f t="shared" si="0"/>
        <v>-8.582826235640454</v>
      </c>
      <c r="G11" s="14">
        <v>70</v>
      </c>
      <c r="H11" s="16">
        <f t="shared" si="4"/>
        <v>20.090695138051778</v>
      </c>
      <c r="I11" s="14">
        <v>80</v>
      </c>
      <c r="J11" s="16">
        <f t="shared" si="5"/>
        <v>22.94716129272833</v>
      </c>
      <c r="K11" s="17">
        <f t="shared" si="1"/>
        <v>-12.448015326330278</v>
      </c>
    </row>
    <row r="12" spans="1:11" ht="14.25">
      <c r="A12" s="15" t="s">
        <v>57</v>
      </c>
      <c r="B12" s="14">
        <v>15</v>
      </c>
      <c r="C12" s="16">
        <f t="shared" si="2"/>
        <v>0.6453819693185412</v>
      </c>
      <c r="D12" s="14">
        <v>30</v>
      </c>
      <c r="E12" s="16">
        <f t="shared" si="3"/>
        <v>1.2887588865295054</v>
      </c>
      <c r="F12" s="17">
        <f t="shared" si="0"/>
        <v>-49.9222099599648</v>
      </c>
      <c r="G12" s="14">
        <v>5</v>
      </c>
      <c r="H12" s="16">
        <f t="shared" si="4"/>
        <v>1.4350496527179841</v>
      </c>
      <c r="I12" s="14">
        <v>7</v>
      </c>
      <c r="J12" s="16">
        <f t="shared" si="5"/>
        <v>2.007876613113729</v>
      </c>
      <c r="K12" s="17">
        <f t="shared" si="1"/>
        <v>-28.528992103126768</v>
      </c>
    </row>
    <row r="13" spans="1:11" ht="14.25">
      <c r="A13" s="15" t="s">
        <v>7</v>
      </c>
      <c r="B13" s="14">
        <v>1</v>
      </c>
      <c r="C13" s="16">
        <f t="shared" si="2"/>
        <v>0.043025464621236076</v>
      </c>
      <c r="D13" s="14">
        <v>6</v>
      </c>
      <c r="E13" s="16">
        <f t="shared" si="3"/>
        <v>0.2577517773059011</v>
      </c>
      <c r="F13" s="17">
        <f t="shared" si="0"/>
        <v>-83.30740331998827</v>
      </c>
      <c r="G13" s="14">
        <v>0</v>
      </c>
      <c r="H13" s="16">
        <f t="shared" si="4"/>
        <v>0</v>
      </c>
      <c r="I13" s="14">
        <v>4</v>
      </c>
      <c r="J13" s="16">
        <f t="shared" si="5"/>
        <v>1.1473580646364165</v>
      </c>
      <c r="K13" s="17">
        <f t="shared" si="1"/>
        <v>-100</v>
      </c>
    </row>
    <row r="14" spans="1:11" ht="20.25">
      <c r="A14" s="19" t="s">
        <v>58</v>
      </c>
      <c r="B14" s="14">
        <v>1</v>
      </c>
      <c r="C14" s="16">
        <f t="shared" si="2"/>
        <v>0.043025464621236076</v>
      </c>
      <c r="D14" s="14">
        <v>6</v>
      </c>
      <c r="E14" s="16">
        <f t="shared" si="3"/>
        <v>0.2577517773059011</v>
      </c>
      <c r="F14" s="17">
        <f t="shared" si="0"/>
        <v>-83.30740331998827</v>
      </c>
      <c r="G14" s="14">
        <v>0</v>
      </c>
      <c r="H14" s="16">
        <f t="shared" si="4"/>
        <v>0</v>
      </c>
      <c r="I14" s="14">
        <v>4</v>
      </c>
      <c r="J14" s="16">
        <f t="shared" si="5"/>
        <v>1.1473580646364165</v>
      </c>
      <c r="K14" s="17">
        <f t="shared" si="1"/>
        <v>-100</v>
      </c>
    </row>
    <row r="15" spans="1:11" s="18" customFormat="1" ht="14.25">
      <c r="A15" s="15" t="s">
        <v>8</v>
      </c>
      <c r="B15" s="14">
        <v>1</v>
      </c>
      <c r="C15" s="16">
        <f t="shared" si="2"/>
        <v>0.043025464621236076</v>
      </c>
      <c r="D15" s="14">
        <v>1</v>
      </c>
      <c r="E15" s="16">
        <f t="shared" si="3"/>
        <v>0.042958629550983514</v>
      </c>
      <c r="F15" s="17">
        <v>0</v>
      </c>
      <c r="G15" s="14">
        <v>0</v>
      </c>
      <c r="H15" s="16">
        <f t="shared" si="4"/>
        <v>0</v>
      </c>
      <c r="I15" s="14">
        <v>0</v>
      </c>
      <c r="J15" s="16">
        <f t="shared" si="5"/>
        <v>0</v>
      </c>
      <c r="K15" s="17">
        <v>0</v>
      </c>
    </row>
    <row r="16" spans="1:12" ht="14.25">
      <c r="A16" s="15" t="s">
        <v>102</v>
      </c>
      <c r="B16" s="14">
        <v>0</v>
      </c>
      <c r="C16" s="16">
        <f t="shared" si="2"/>
        <v>0</v>
      </c>
      <c r="D16" s="14">
        <v>2</v>
      </c>
      <c r="E16" s="16">
        <f t="shared" si="3"/>
        <v>0.08591725910196703</v>
      </c>
      <c r="F16" s="17">
        <f t="shared" si="0"/>
        <v>-100</v>
      </c>
      <c r="G16" s="14">
        <v>0</v>
      </c>
      <c r="H16" s="16">
        <f t="shared" si="4"/>
        <v>0</v>
      </c>
      <c r="I16" s="14">
        <v>1</v>
      </c>
      <c r="J16" s="16">
        <f t="shared" si="5"/>
        <v>0.28683951615910414</v>
      </c>
      <c r="K16" s="17">
        <f t="shared" si="1"/>
        <v>-100</v>
      </c>
      <c r="L16" s="18"/>
    </row>
    <row r="17" spans="1:11" s="18" customFormat="1" ht="14.25">
      <c r="A17" s="15" t="s">
        <v>61</v>
      </c>
      <c r="B17" s="14">
        <v>0</v>
      </c>
      <c r="C17" s="16">
        <f t="shared" si="2"/>
        <v>0</v>
      </c>
      <c r="D17" s="14">
        <v>3</v>
      </c>
      <c r="E17" s="16">
        <f t="shared" si="3"/>
        <v>0.12887588865295055</v>
      </c>
      <c r="F17" s="17">
        <f t="shared" si="0"/>
        <v>-100</v>
      </c>
      <c r="G17" s="14">
        <v>0</v>
      </c>
      <c r="H17" s="16">
        <f t="shared" si="4"/>
        <v>0</v>
      </c>
      <c r="I17" s="14">
        <v>3</v>
      </c>
      <c r="J17" s="16">
        <f t="shared" si="5"/>
        <v>0.8605185484773125</v>
      </c>
      <c r="K17" s="17">
        <f t="shared" si="1"/>
        <v>-100</v>
      </c>
    </row>
    <row r="18" spans="1:11" s="18" customFormat="1" ht="14.25">
      <c r="A18" s="15" t="s">
        <v>59</v>
      </c>
      <c r="B18" s="14">
        <v>0</v>
      </c>
      <c r="C18" s="16">
        <f t="shared" si="2"/>
        <v>0</v>
      </c>
      <c r="D18" s="14">
        <v>0</v>
      </c>
      <c r="E18" s="16">
        <f t="shared" si="3"/>
        <v>0</v>
      </c>
      <c r="F18" s="17">
        <v>0</v>
      </c>
      <c r="G18" s="14">
        <v>0</v>
      </c>
      <c r="H18" s="16">
        <f t="shared" si="4"/>
        <v>0</v>
      </c>
      <c r="I18" s="14">
        <v>0</v>
      </c>
      <c r="J18" s="16">
        <f t="shared" si="5"/>
        <v>0</v>
      </c>
      <c r="K18" s="17">
        <v>0</v>
      </c>
    </row>
    <row r="19" spans="1:11" s="18" customFormat="1" ht="14.25">
      <c r="A19" s="15" t="s">
        <v>60</v>
      </c>
      <c r="B19" s="14">
        <v>0</v>
      </c>
      <c r="C19" s="16">
        <f t="shared" si="2"/>
        <v>0</v>
      </c>
      <c r="D19" s="14">
        <v>0</v>
      </c>
      <c r="E19" s="16">
        <f t="shared" si="3"/>
        <v>0</v>
      </c>
      <c r="F19" s="20">
        <v>0</v>
      </c>
      <c r="G19" s="14">
        <v>0</v>
      </c>
      <c r="H19" s="16">
        <f t="shared" si="4"/>
        <v>0</v>
      </c>
      <c r="I19" s="14">
        <v>0</v>
      </c>
      <c r="J19" s="16">
        <f t="shared" si="5"/>
        <v>0</v>
      </c>
      <c r="K19" s="20">
        <v>0</v>
      </c>
    </row>
    <row r="20" spans="1:11" ht="20.25">
      <c r="A20" s="19" t="s">
        <v>62</v>
      </c>
      <c r="B20" s="22">
        <v>4352</v>
      </c>
      <c r="C20" s="16">
        <f t="shared" si="2"/>
        <v>187.24682203161942</v>
      </c>
      <c r="D20" s="22">
        <v>3769</v>
      </c>
      <c r="E20" s="16">
        <f t="shared" si="3"/>
        <v>161.91107477765686</v>
      </c>
      <c r="F20" s="23">
        <f>(C20*100/E20)-100</f>
        <v>15.647939641407902</v>
      </c>
      <c r="G20" s="22">
        <v>3513</v>
      </c>
      <c r="H20" s="16">
        <f t="shared" si="4"/>
        <v>1008.2658859996556</v>
      </c>
      <c r="I20" s="22">
        <v>2725</v>
      </c>
      <c r="J20" s="16">
        <f t="shared" si="5"/>
        <v>781.6376815335587</v>
      </c>
      <c r="K20" s="23">
        <f>(H20*100/J20)-100</f>
        <v>28.994022399413552</v>
      </c>
    </row>
    <row r="21" spans="1:11" s="18" customFormat="1" ht="20.25">
      <c r="A21" s="19" t="s">
        <v>63</v>
      </c>
      <c r="B21" s="22">
        <v>2036</v>
      </c>
      <c r="C21" s="16">
        <f t="shared" si="2"/>
        <v>87.59984596883666</v>
      </c>
      <c r="D21" s="22">
        <v>1739</v>
      </c>
      <c r="E21" s="16">
        <f t="shared" si="3"/>
        <v>74.70505678916034</v>
      </c>
      <c r="F21" s="23">
        <f>(C21*100/E21)-100</f>
        <v>17.260932169651127</v>
      </c>
      <c r="G21" s="22">
        <v>1810</v>
      </c>
      <c r="H21" s="16">
        <f t="shared" si="4"/>
        <v>519.4879742839103</v>
      </c>
      <c r="I21" s="22">
        <v>1357</v>
      </c>
      <c r="J21" s="16">
        <f t="shared" si="5"/>
        <v>389.24122342790434</v>
      </c>
      <c r="K21" s="23">
        <f>(H21*100/J21)-100</f>
        <v>33.46170523999763</v>
      </c>
    </row>
    <row r="22" spans="1:11" s="18" customFormat="1" ht="20.25">
      <c r="A22" s="19" t="s">
        <v>64</v>
      </c>
      <c r="B22" s="14">
        <v>463</v>
      </c>
      <c r="C22" s="16">
        <f t="shared" si="2"/>
        <v>19.920790119632304</v>
      </c>
      <c r="D22" s="14">
        <v>403</v>
      </c>
      <c r="E22" s="16">
        <f t="shared" si="3"/>
        <v>17.312327709046357</v>
      </c>
      <c r="F22" s="17">
        <f>(C22*100/E22)-100</f>
        <v>15.067080836408408</v>
      </c>
      <c r="G22" s="14">
        <v>418</v>
      </c>
      <c r="H22" s="16">
        <f t="shared" si="4"/>
        <v>119.97015096722346</v>
      </c>
      <c r="I22" s="14">
        <v>316</v>
      </c>
      <c r="J22" s="16">
        <f t="shared" si="5"/>
        <v>90.6412871062769</v>
      </c>
      <c r="K22" s="17">
        <f>(H22*100/J22)-100</f>
        <v>32.35706905458929</v>
      </c>
    </row>
    <row r="23" spans="1:11" s="18" customFormat="1" ht="20.25">
      <c r="A23" s="19" t="s">
        <v>65</v>
      </c>
      <c r="B23" s="14">
        <v>240</v>
      </c>
      <c r="C23" s="16">
        <f t="shared" si="2"/>
        <v>10.326111509096659</v>
      </c>
      <c r="D23" s="14">
        <v>210</v>
      </c>
      <c r="E23" s="16">
        <f t="shared" si="3"/>
        <v>9.021312205706538</v>
      </c>
      <c r="F23" s="17">
        <f>(C23*100/E23)-100</f>
        <v>14.463520091509025</v>
      </c>
      <c r="G23" s="14">
        <v>219</v>
      </c>
      <c r="H23" s="16">
        <f t="shared" si="4"/>
        <v>62.8551747890477</v>
      </c>
      <c r="I23" s="14">
        <v>181</v>
      </c>
      <c r="J23" s="16">
        <f t="shared" si="5"/>
        <v>51.917952424797846</v>
      </c>
      <c r="K23" s="17">
        <f>(H23*100/J23)-100</f>
        <v>21.066359233046057</v>
      </c>
    </row>
    <row r="24" spans="1:11" s="18" customFormat="1" ht="40.5">
      <c r="A24" s="19" t="s">
        <v>66</v>
      </c>
      <c r="B24" s="14">
        <v>0</v>
      </c>
      <c r="C24" s="16">
        <f t="shared" si="2"/>
        <v>0</v>
      </c>
      <c r="D24" s="14">
        <v>0</v>
      </c>
      <c r="E24" s="16">
        <f t="shared" si="3"/>
        <v>0</v>
      </c>
      <c r="F24" s="20">
        <v>0</v>
      </c>
      <c r="G24" s="14">
        <v>0</v>
      </c>
      <c r="H24" s="16">
        <f t="shared" si="4"/>
        <v>0</v>
      </c>
      <c r="I24" s="14">
        <v>0</v>
      </c>
      <c r="J24" s="16">
        <f t="shared" si="5"/>
        <v>0</v>
      </c>
      <c r="K24" s="20">
        <v>0</v>
      </c>
    </row>
    <row r="25" spans="1:11" s="18" customFormat="1" ht="30">
      <c r="A25" s="19" t="s">
        <v>67</v>
      </c>
      <c r="B25" s="14">
        <v>62</v>
      </c>
      <c r="C25" s="16">
        <f t="shared" si="2"/>
        <v>2.667578806516637</v>
      </c>
      <c r="D25" s="14">
        <v>58</v>
      </c>
      <c r="E25" s="16">
        <f t="shared" si="3"/>
        <v>2.491600513957044</v>
      </c>
      <c r="F25" s="17">
        <f>(C25*100/E25)-100</f>
        <v>7.062861464902824</v>
      </c>
      <c r="G25" s="14">
        <v>57</v>
      </c>
      <c r="H25" s="16">
        <f t="shared" si="4"/>
        <v>16.35956604098502</v>
      </c>
      <c r="I25" s="14">
        <v>54</v>
      </c>
      <c r="J25" s="16">
        <f t="shared" si="5"/>
        <v>15.489333872591624</v>
      </c>
      <c r="K25" s="17">
        <f>(H25*100/J25)-100</f>
        <v>5.618267225379327</v>
      </c>
    </row>
    <row r="26" spans="1:11" ht="20.25">
      <c r="A26" s="19" t="s">
        <v>68</v>
      </c>
      <c r="B26" s="14">
        <v>2</v>
      </c>
      <c r="C26" s="16">
        <f t="shared" si="2"/>
        <v>0.08605092924247215</v>
      </c>
      <c r="D26" s="14">
        <v>7</v>
      </c>
      <c r="E26" s="16">
        <f t="shared" si="3"/>
        <v>0.3007104068568846</v>
      </c>
      <c r="F26" s="17">
        <f>(C26*100/E26)-100</f>
        <v>-71.38411997712275</v>
      </c>
      <c r="G26" s="14">
        <v>0</v>
      </c>
      <c r="H26" s="16">
        <f t="shared" si="4"/>
        <v>0</v>
      </c>
      <c r="I26" s="14">
        <v>1</v>
      </c>
      <c r="J26" s="16">
        <f t="shared" si="5"/>
        <v>0.28683951615910414</v>
      </c>
      <c r="K26" s="17">
        <v>-100</v>
      </c>
    </row>
    <row r="27" spans="1:11" s="18" customFormat="1" ht="20.25">
      <c r="A27" s="19" t="s">
        <v>69</v>
      </c>
      <c r="B27" s="14">
        <v>1573</v>
      </c>
      <c r="C27" s="16">
        <f t="shared" si="2"/>
        <v>67.67905584920435</v>
      </c>
      <c r="D27" s="14">
        <v>1336</v>
      </c>
      <c r="E27" s="16">
        <f t="shared" si="3"/>
        <v>57.39272908011398</v>
      </c>
      <c r="F27" s="17">
        <f aca="true" t="shared" si="6" ref="F27:F32">(C27*100/E27)-100</f>
        <v>17.92270019906489</v>
      </c>
      <c r="G27" s="14">
        <v>1392</v>
      </c>
      <c r="H27" s="16">
        <f t="shared" si="4"/>
        <v>399.51782331668676</v>
      </c>
      <c r="I27" s="14">
        <v>1041</v>
      </c>
      <c r="J27" s="16">
        <f t="shared" si="5"/>
        <v>298.5999363216274</v>
      </c>
      <c r="K27" s="17">
        <f aca="true" t="shared" si="7" ref="K27:K32">(H27*100/J27)-100</f>
        <v>33.79702227610622</v>
      </c>
    </row>
    <row r="28" spans="1:11" s="18" customFormat="1" ht="20.25">
      <c r="A28" s="19" t="s">
        <v>70</v>
      </c>
      <c r="B28" s="14">
        <v>839</v>
      </c>
      <c r="C28" s="16">
        <f t="shared" si="2"/>
        <v>36.09836481721707</v>
      </c>
      <c r="D28" s="14">
        <v>689</v>
      </c>
      <c r="E28" s="16">
        <f t="shared" si="3"/>
        <v>29.598495760627642</v>
      </c>
      <c r="F28" s="17">
        <f t="shared" si="6"/>
        <v>21.96013307282881</v>
      </c>
      <c r="G28" s="14">
        <v>770</v>
      </c>
      <c r="H28" s="16">
        <f t="shared" si="4"/>
        <v>220.99764651856955</v>
      </c>
      <c r="I28" s="14">
        <v>575</v>
      </c>
      <c r="J28" s="16">
        <f t="shared" si="5"/>
        <v>164.93272179148488</v>
      </c>
      <c r="K28" s="17">
        <f t="shared" si="7"/>
        <v>33.99260263100757</v>
      </c>
    </row>
    <row r="29" spans="1:11" ht="20.25">
      <c r="A29" s="19" t="s">
        <v>71</v>
      </c>
      <c r="B29" s="14">
        <v>615</v>
      </c>
      <c r="C29" s="16">
        <f t="shared" si="2"/>
        <v>26.46066074206019</v>
      </c>
      <c r="D29" s="14">
        <v>594</v>
      </c>
      <c r="E29" s="16">
        <f t="shared" si="3"/>
        <v>25.51742595328421</v>
      </c>
      <c r="F29" s="17">
        <f t="shared" si="6"/>
        <v>3.6964339212850064</v>
      </c>
      <c r="G29" s="14">
        <v>525</v>
      </c>
      <c r="H29" s="16">
        <f t="shared" si="4"/>
        <v>150.68021353538833</v>
      </c>
      <c r="I29" s="14">
        <v>431</v>
      </c>
      <c r="J29" s="16">
        <f t="shared" si="5"/>
        <v>123.62783146457389</v>
      </c>
      <c r="K29" s="17">
        <f t="shared" si="7"/>
        <v>21.882113234807022</v>
      </c>
    </row>
    <row r="30" spans="1:11" ht="20.25">
      <c r="A30" s="19" t="s">
        <v>72</v>
      </c>
      <c r="B30" s="14">
        <v>2316</v>
      </c>
      <c r="C30" s="16">
        <f t="shared" si="2"/>
        <v>99.64697606278276</v>
      </c>
      <c r="D30" s="14">
        <v>2030</v>
      </c>
      <c r="E30" s="16">
        <f t="shared" si="3"/>
        <v>87.20601798849654</v>
      </c>
      <c r="F30" s="17">
        <f t="shared" si="6"/>
        <v>14.266169194799517</v>
      </c>
      <c r="G30" s="14">
        <v>1703</v>
      </c>
      <c r="H30" s="16">
        <f t="shared" si="4"/>
        <v>488.77791171574535</v>
      </c>
      <c r="I30" s="14">
        <v>1368</v>
      </c>
      <c r="J30" s="16">
        <f t="shared" si="5"/>
        <v>392.39645810565446</v>
      </c>
      <c r="K30" s="17">
        <f t="shared" si="7"/>
        <v>24.562263909155817</v>
      </c>
    </row>
    <row r="31" spans="1:11" ht="14.25">
      <c r="A31" s="15" t="s">
        <v>73</v>
      </c>
      <c r="B31" s="14">
        <v>2</v>
      </c>
      <c r="C31" s="16">
        <f t="shared" si="2"/>
        <v>0.08605092924247215</v>
      </c>
      <c r="D31" s="14">
        <v>0</v>
      </c>
      <c r="E31" s="16">
        <f t="shared" si="3"/>
        <v>0</v>
      </c>
      <c r="F31" s="17">
        <v>100</v>
      </c>
      <c r="G31" s="14">
        <v>2</v>
      </c>
      <c r="H31" s="16">
        <f t="shared" si="4"/>
        <v>0.5740198610871936</v>
      </c>
      <c r="I31" s="14">
        <v>0</v>
      </c>
      <c r="J31" s="16">
        <f t="shared" si="5"/>
        <v>0</v>
      </c>
      <c r="K31" s="17">
        <v>100</v>
      </c>
    </row>
    <row r="32" spans="1:11" ht="14.25">
      <c r="A32" s="15" t="s">
        <v>74</v>
      </c>
      <c r="B32" s="14">
        <v>48</v>
      </c>
      <c r="C32" s="16">
        <f t="shared" si="2"/>
        <v>2.0652223018193316</v>
      </c>
      <c r="D32" s="14">
        <v>2</v>
      </c>
      <c r="E32" s="16">
        <f t="shared" si="3"/>
        <v>0.08591725910196703</v>
      </c>
      <c r="F32" s="17">
        <f t="shared" si="6"/>
        <v>2303.733921921689</v>
      </c>
      <c r="G32" s="14">
        <v>35</v>
      </c>
      <c r="H32" s="16">
        <f t="shared" si="4"/>
        <v>10.045347569025889</v>
      </c>
      <c r="I32" s="14">
        <v>2</v>
      </c>
      <c r="J32" s="16">
        <f t="shared" si="5"/>
        <v>0.5736790323182083</v>
      </c>
      <c r="K32" s="17">
        <f t="shared" si="7"/>
        <v>1651.0396934733944</v>
      </c>
    </row>
    <row r="33" spans="1:11" ht="14.25">
      <c r="A33" s="15" t="s">
        <v>75</v>
      </c>
      <c r="B33" s="14">
        <v>1</v>
      </c>
      <c r="C33" s="16">
        <f t="shared" si="2"/>
        <v>0.043025464621236076</v>
      </c>
      <c r="D33" s="14">
        <v>0</v>
      </c>
      <c r="E33" s="16">
        <f t="shared" si="3"/>
        <v>0</v>
      </c>
      <c r="F33" s="17">
        <v>100</v>
      </c>
      <c r="G33" s="14">
        <v>1</v>
      </c>
      <c r="H33" s="16">
        <f t="shared" si="4"/>
        <v>0.2870099305435968</v>
      </c>
      <c r="I33" s="14">
        <v>0</v>
      </c>
      <c r="J33" s="16">
        <f t="shared" si="5"/>
        <v>0</v>
      </c>
      <c r="K33" s="17">
        <v>100</v>
      </c>
    </row>
    <row r="34" spans="1:11" s="18" customFormat="1" ht="14.25">
      <c r="A34" s="15" t="s">
        <v>9</v>
      </c>
      <c r="B34" s="14">
        <v>400</v>
      </c>
      <c r="C34" s="16">
        <f t="shared" si="2"/>
        <v>17.210185848494433</v>
      </c>
      <c r="D34" s="14">
        <v>316</v>
      </c>
      <c r="E34" s="16">
        <f t="shared" si="3"/>
        <v>13.57492693811079</v>
      </c>
      <c r="F34" s="17">
        <f aca="true" t="shared" si="8" ref="F34:F44">(C34*100/E34)-100</f>
        <v>26.77921529122837</v>
      </c>
      <c r="G34" s="14">
        <v>6</v>
      </c>
      <c r="H34" s="16">
        <f t="shared" si="4"/>
        <v>1.7220595832615808</v>
      </c>
      <c r="I34" s="14">
        <v>2</v>
      </c>
      <c r="J34" s="16">
        <f t="shared" si="5"/>
        <v>0.5736790323182083</v>
      </c>
      <c r="K34" s="17">
        <f>(H34*100/J34)-100</f>
        <v>200.17823316686759</v>
      </c>
    </row>
    <row r="35" spans="1:11" ht="14.25">
      <c r="A35" s="15" t="s">
        <v>76</v>
      </c>
      <c r="B35" s="14">
        <v>46</v>
      </c>
      <c r="C35" s="16">
        <f t="shared" si="2"/>
        <v>1.9791713725768596</v>
      </c>
      <c r="D35" s="14">
        <v>57</v>
      </c>
      <c r="E35" s="16">
        <f t="shared" si="3"/>
        <v>2.4486418844060602</v>
      </c>
      <c r="F35" s="17">
        <f t="shared" si="8"/>
        <v>-19.172689759943182</v>
      </c>
      <c r="G35" s="14">
        <v>6</v>
      </c>
      <c r="H35" s="16">
        <f t="shared" si="4"/>
        <v>1.7220595832615808</v>
      </c>
      <c r="I35" s="14">
        <v>1</v>
      </c>
      <c r="J35" s="16">
        <f t="shared" si="5"/>
        <v>0.28683951615910414</v>
      </c>
      <c r="K35" s="17">
        <f>(H35*100/J35)-100</f>
        <v>500.35646633373517</v>
      </c>
    </row>
    <row r="36" spans="1:11" ht="14.25">
      <c r="A36" s="15" t="s">
        <v>77</v>
      </c>
      <c r="B36" s="14">
        <v>23</v>
      </c>
      <c r="C36" s="16">
        <f t="shared" si="2"/>
        <v>0.9895856862884298</v>
      </c>
      <c r="D36" s="14">
        <v>30</v>
      </c>
      <c r="E36" s="16">
        <f t="shared" si="3"/>
        <v>1.2887588865295054</v>
      </c>
      <c r="F36" s="17">
        <f t="shared" si="8"/>
        <v>-23.214055271946023</v>
      </c>
      <c r="G36" s="14">
        <v>6</v>
      </c>
      <c r="H36" s="16">
        <f t="shared" si="4"/>
        <v>1.7220595832615808</v>
      </c>
      <c r="I36" s="14">
        <v>1</v>
      </c>
      <c r="J36" s="16">
        <f t="shared" si="5"/>
        <v>0.28683951615910414</v>
      </c>
      <c r="K36" s="17">
        <f>(H36*100/J36)-100</f>
        <v>500.35646633373517</v>
      </c>
    </row>
    <row r="37" spans="1:11" ht="14.25">
      <c r="A37" s="15" t="s">
        <v>78</v>
      </c>
      <c r="B37" s="14">
        <v>6</v>
      </c>
      <c r="C37" s="16">
        <f t="shared" si="2"/>
        <v>0.25815278772741646</v>
      </c>
      <c r="D37" s="14">
        <v>6</v>
      </c>
      <c r="E37" s="16">
        <f t="shared" si="3"/>
        <v>0.2577517773059011</v>
      </c>
      <c r="F37" s="17">
        <v>0</v>
      </c>
      <c r="G37" s="14">
        <v>0</v>
      </c>
      <c r="H37" s="16">
        <f t="shared" si="4"/>
        <v>0</v>
      </c>
      <c r="I37" s="14">
        <v>0</v>
      </c>
      <c r="J37" s="16">
        <f t="shared" si="5"/>
        <v>0</v>
      </c>
      <c r="K37" s="20">
        <v>0</v>
      </c>
    </row>
    <row r="38" spans="1:11" s="18" customFormat="1" ht="14.25">
      <c r="A38" s="15" t="s">
        <v>79</v>
      </c>
      <c r="B38" s="14">
        <v>16</v>
      </c>
      <c r="C38" s="16">
        <f t="shared" si="2"/>
        <v>0.6884074339397772</v>
      </c>
      <c r="D38" s="14">
        <v>18</v>
      </c>
      <c r="E38" s="16">
        <f t="shared" si="3"/>
        <v>0.7732553319177033</v>
      </c>
      <c r="F38" s="17">
        <f t="shared" si="8"/>
        <v>-10.972817706604118</v>
      </c>
      <c r="G38" s="14">
        <v>0</v>
      </c>
      <c r="H38" s="16">
        <f t="shared" si="4"/>
        <v>0</v>
      </c>
      <c r="I38" s="14">
        <v>0</v>
      </c>
      <c r="J38" s="16">
        <f t="shared" si="5"/>
        <v>0</v>
      </c>
      <c r="K38" s="20">
        <v>0</v>
      </c>
    </row>
    <row r="39" spans="1:11" s="18" customFormat="1" ht="14.25">
      <c r="A39" s="15" t="s">
        <v>111</v>
      </c>
      <c r="B39" s="14">
        <v>1</v>
      </c>
      <c r="C39" s="16">
        <f t="shared" si="2"/>
        <v>0.043025464621236076</v>
      </c>
      <c r="D39" s="14">
        <v>3</v>
      </c>
      <c r="E39" s="16">
        <f t="shared" si="3"/>
        <v>0.12887588865295055</v>
      </c>
      <c r="F39" s="17">
        <f t="shared" si="8"/>
        <v>-66.61480663997654</v>
      </c>
      <c r="G39" s="14">
        <v>0</v>
      </c>
      <c r="H39" s="16">
        <f t="shared" si="4"/>
        <v>0</v>
      </c>
      <c r="I39" s="14">
        <v>0</v>
      </c>
      <c r="J39" s="16">
        <f t="shared" si="5"/>
        <v>0</v>
      </c>
      <c r="K39" s="20">
        <v>0</v>
      </c>
    </row>
    <row r="40" spans="1:11" s="18" customFormat="1" ht="20.25">
      <c r="A40" s="19" t="s">
        <v>80</v>
      </c>
      <c r="B40" s="14">
        <v>0</v>
      </c>
      <c r="C40" s="16">
        <f t="shared" si="2"/>
        <v>0</v>
      </c>
      <c r="D40" s="14">
        <v>0</v>
      </c>
      <c r="E40" s="16">
        <f t="shared" si="3"/>
        <v>0</v>
      </c>
      <c r="F40" s="17">
        <v>0</v>
      </c>
      <c r="G40" s="14">
        <v>0</v>
      </c>
      <c r="H40" s="16">
        <f t="shared" si="4"/>
        <v>0</v>
      </c>
      <c r="I40" s="14">
        <v>0</v>
      </c>
      <c r="J40" s="16">
        <f t="shared" si="5"/>
        <v>0</v>
      </c>
      <c r="K40" s="20">
        <v>0</v>
      </c>
    </row>
    <row r="41" spans="1:11" ht="14.25">
      <c r="A41" s="19" t="s">
        <v>81</v>
      </c>
      <c r="B41" s="14">
        <v>354</v>
      </c>
      <c r="C41" s="16">
        <f t="shared" si="2"/>
        <v>15.231014475917572</v>
      </c>
      <c r="D41" s="14">
        <v>259</v>
      </c>
      <c r="E41" s="16">
        <f t="shared" si="3"/>
        <v>11.12628505370473</v>
      </c>
      <c r="F41" s="17">
        <f t="shared" si="8"/>
        <v>36.89218281214255</v>
      </c>
      <c r="G41" s="14">
        <v>0</v>
      </c>
      <c r="H41" s="16">
        <f t="shared" si="4"/>
        <v>0</v>
      </c>
      <c r="I41" s="14">
        <v>1</v>
      </c>
      <c r="J41" s="16">
        <f t="shared" si="5"/>
        <v>0.28683951615910414</v>
      </c>
      <c r="K41" s="17">
        <f>(H41*100/J41)-100</f>
        <v>-100</v>
      </c>
    </row>
    <row r="42" spans="1:11" ht="20.25">
      <c r="A42" s="19" t="s">
        <v>82</v>
      </c>
      <c r="B42" s="14">
        <v>55</v>
      </c>
      <c r="C42" s="16">
        <f t="shared" si="2"/>
        <v>2.3664005541679844</v>
      </c>
      <c r="D42" s="14">
        <v>43</v>
      </c>
      <c r="E42" s="16">
        <f t="shared" si="3"/>
        <v>1.8472210706922911</v>
      </c>
      <c r="F42" s="17">
        <f t="shared" si="8"/>
        <v>28.105974521020272</v>
      </c>
      <c r="G42" s="14">
        <v>0</v>
      </c>
      <c r="H42" s="16">
        <f t="shared" si="4"/>
        <v>0</v>
      </c>
      <c r="I42" s="14">
        <v>1</v>
      </c>
      <c r="J42" s="16">
        <f t="shared" si="5"/>
        <v>0.28683951615910414</v>
      </c>
      <c r="K42" s="17">
        <v>-100</v>
      </c>
    </row>
    <row r="43" spans="1:11" s="18" customFormat="1" ht="20.25">
      <c r="A43" s="19" t="s">
        <v>83</v>
      </c>
      <c r="B43" s="14">
        <v>293</v>
      </c>
      <c r="C43" s="16">
        <f t="shared" si="2"/>
        <v>12.60646113402217</v>
      </c>
      <c r="D43" s="14">
        <v>215</v>
      </c>
      <c r="E43" s="16">
        <f t="shared" si="3"/>
        <v>9.236105353461456</v>
      </c>
      <c r="F43" s="17">
        <f t="shared" si="8"/>
        <v>36.49109285330522</v>
      </c>
      <c r="G43" s="14">
        <v>0</v>
      </c>
      <c r="H43" s="16">
        <f t="shared" si="4"/>
        <v>0</v>
      </c>
      <c r="I43" s="14">
        <v>0</v>
      </c>
      <c r="J43" s="16">
        <f t="shared" si="5"/>
        <v>0</v>
      </c>
      <c r="K43" s="17">
        <v>0</v>
      </c>
    </row>
    <row r="44" spans="1:11" s="18" customFormat="1" ht="20.25">
      <c r="A44" s="19" t="s">
        <v>84</v>
      </c>
      <c r="B44" s="14">
        <v>6</v>
      </c>
      <c r="C44" s="16">
        <f t="shared" si="2"/>
        <v>0.25815278772741646</v>
      </c>
      <c r="D44" s="14">
        <v>1</v>
      </c>
      <c r="E44" s="16">
        <f t="shared" si="3"/>
        <v>0.042958629550983514</v>
      </c>
      <c r="F44" s="17">
        <f t="shared" si="8"/>
        <v>500.9334804804223</v>
      </c>
      <c r="G44" s="14">
        <v>0</v>
      </c>
      <c r="H44" s="16">
        <f t="shared" si="4"/>
        <v>0</v>
      </c>
      <c r="I44" s="14">
        <v>0</v>
      </c>
      <c r="J44" s="16">
        <f t="shared" si="5"/>
        <v>0</v>
      </c>
      <c r="K44" s="20">
        <v>0</v>
      </c>
    </row>
    <row r="45" spans="1:11" s="18" customFormat="1" ht="14.25">
      <c r="A45" s="15" t="s">
        <v>10</v>
      </c>
      <c r="B45" s="14">
        <v>0</v>
      </c>
      <c r="C45" s="16">
        <f t="shared" si="2"/>
        <v>0</v>
      </c>
      <c r="D45" s="14">
        <v>0</v>
      </c>
      <c r="E45" s="16">
        <f t="shared" si="3"/>
        <v>0</v>
      </c>
      <c r="F45" s="20">
        <v>0</v>
      </c>
      <c r="G45" s="14">
        <v>0</v>
      </c>
      <c r="H45" s="16">
        <f t="shared" si="4"/>
        <v>0</v>
      </c>
      <c r="I45" s="14">
        <v>0</v>
      </c>
      <c r="J45" s="16">
        <f t="shared" si="5"/>
        <v>0</v>
      </c>
      <c r="K45" s="20">
        <v>0</v>
      </c>
    </row>
    <row r="46" spans="1:11" s="18" customFormat="1" ht="14.25">
      <c r="A46" s="15" t="s">
        <v>11</v>
      </c>
      <c r="B46" s="14">
        <v>27</v>
      </c>
      <c r="C46" s="16">
        <f t="shared" si="2"/>
        <v>1.161687544773374</v>
      </c>
      <c r="D46" s="14">
        <v>173</v>
      </c>
      <c r="E46" s="16">
        <f t="shared" si="3"/>
        <v>7.431842912320148</v>
      </c>
      <c r="F46" s="17">
        <f>(C46*100/E46)-100</f>
        <v>-84.36878229964219</v>
      </c>
      <c r="G46" s="14">
        <v>25</v>
      </c>
      <c r="H46" s="16">
        <f t="shared" si="4"/>
        <v>7.17524826358992</v>
      </c>
      <c r="I46" s="14">
        <v>160</v>
      </c>
      <c r="J46" s="16">
        <f t="shared" si="5"/>
        <v>45.89432258545666</v>
      </c>
      <c r="K46" s="17">
        <f>(H46*100/J46)-100</f>
        <v>-84.36571702255898</v>
      </c>
    </row>
    <row r="47" spans="1:11" ht="20.25">
      <c r="A47" s="19" t="s">
        <v>103</v>
      </c>
      <c r="B47" s="14">
        <v>0</v>
      </c>
      <c r="C47" s="16">
        <f t="shared" si="2"/>
        <v>0</v>
      </c>
      <c r="D47" s="14">
        <v>0</v>
      </c>
      <c r="E47" s="16">
        <f t="shared" si="3"/>
        <v>0</v>
      </c>
      <c r="F47" s="17">
        <v>0</v>
      </c>
      <c r="G47" s="14">
        <v>0</v>
      </c>
      <c r="H47" s="16">
        <f t="shared" si="4"/>
        <v>0</v>
      </c>
      <c r="I47" s="14">
        <v>0</v>
      </c>
      <c r="J47" s="16">
        <f t="shared" si="5"/>
        <v>0</v>
      </c>
      <c r="K47" s="17">
        <v>0</v>
      </c>
    </row>
    <row r="48" spans="1:11" s="18" customFormat="1" ht="14.25">
      <c r="A48" s="15" t="s">
        <v>12</v>
      </c>
      <c r="B48" s="14">
        <v>34</v>
      </c>
      <c r="C48" s="16">
        <f t="shared" si="2"/>
        <v>1.4628657971220267</v>
      </c>
      <c r="D48" s="14">
        <v>174</v>
      </c>
      <c r="E48" s="16">
        <f t="shared" si="3"/>
        <v>7.474801541871132</v>
      </c>
      <c r="F48" s="17">
        <f>(C48*100/E48)-100</f>
        <v>-80.42936940964142</v>
      </c>
      <c r="G48" s="14">
        <v>34</v>
      </c>
      <c r="H48" s="16">
        <f t="shared" si="4"/>
        <v>9.758337638482292</v>
      </c>
      <c r="I48" s="14">
        <v>173</v>
      </c>
      <c r="J48" s="16">
        <f t="shared" si="5"/>
        <v>49.62323629552502</v>
      </c>
      <c r="K48" s="17">
        <f>(H48*100/J48)-100</f>
        <v>-80.33514464802795</v>
      </c>
    </row>
    <row r="49" spans="1:11" ht="14.25">
      <c r="A49" s="15" t="s">
        <v>13</v>
      </c>
      <c r="B49" s="14">
        <v>5641</v>
      </c>
      <c r="C49" s="16">
        <f t="shared" si="2"/>
        <v>242.70664592839273</v>
      </c>
      <c r="D49" s="14">
        <v>5976</v>
      </c>
      <c r="E49" s="16">
        <f t="shared" si="3"/>
        <v>256.7207701966775</v>
      </c>
      <c r="F49" s="17">
        <f>(C49*100/E49)-100</f>
        <v>-5.458897718929549</v>
      </c>
      <c r="G49" s="14">
        <v>5217</v>
      </c>
      <c r="H49" s="16">
        <f t="shared" si="4"/>
        <v>1497.3308076459446</v>
      </c>
      <c r="I49" s="14">
        <v>5276</v>
      </c>
      <c r="J49" s="16">
        <f t="shared" si="5"/>
        <v>1513.3652872554335</v>
      </c>
      <c r="K49" s="17">
        <f>(H49*100/J49)-100</f>
        <v>-1.0595247389721862</v>
      </c>
    </row>
    <row r="50" spans="1:11" ht="14.25">
      <c r="A50" s="15" t="s">
        <v>123</v>
      </c>
      <c r="B50" s="14">
        <v>119</v>
      </c>
      <c r="C50" s="16">
        <f t="shared" si="2"/>
        <v>5.120030289927094</v>
      </c>
      <c r="D50" s="14">
        <v>184</v>
      </c>
      <c r="E50" s="16">
        <f t="shared" si="3"/>
        <v>7.904387837380967</v>
      </c>
      <c r="F50" s="17">
        <f>(C50*100/E50)-100</f>
        <v>-35.22546723082404</v>
      </c>
      <c r="G50" s="14">
        <v>3</v>
      </c>
      <c r="H50" s="16">
        <f t="shared" si="4"/>
        <v>0.8610297916307904</v>
      </c>
      <c r="I50" s="14">
        <v>0</v>
      </c>
      <c r="J50" s="16">
        <f t="shared" si="5"/>
        <v>0</v>
      </c>
      <c r="K50" s="17">
        <v>100</v>
      </c>
    </row>
    <row r="51" spans="1:11" ht="14.25">
      <c r="A51" s="15" t="s">
        <v>55</v>
      </c>
      <c r="B51" s="14">
        <v>0</v>
      </c>
      <c r="C51" s="16">
        <f t="shared" si="2"/>
        <v>0</v>
      </c>
      <c r="D51" s="14">
        <v>0</v>
      </c>
      <c r="E51" s="16">
        <f t="shared" si="3"/>
        <v>0</v>
      </c>
      <c r="F51" s="17">
        <v>0</v>
      </c>
      <c r="G51" s="14">
        <v>0</v>
      </c>
      <c r="H51" s="16">
        <f t="shared" si="4"/>
        <v>0</v>
      </c>
      <c r="I51" s="14">
        <v>0</v>
      </c>
      <c r="J51" s="16">
        <f t="shared" si="5"/>
        <v>0</v>
      </c>
      <c r="K51" s="17">
        <v>0</v>
      </c>
    </row>
    <row r="52" spans="1:11" ht="14.25">
      <c r="A52" s="15" t="s">
        <v>14</v>
      </c>
      <c r="B52" s="14">
        <v>0</v>
      </c>
      <c r="C52" s="16">
        <f t="shared" si="2"/>
        <v>0</v>
      </c>
      <c r="D52" s="14">
        <v>0</v>
      </c>
      <c r="E52" s="16">
        <f t="shared" si="3"/>
        <v>0</v>
      </c>
      <c r="F52" s="17">
        <v>0</v>
      </c>
      <c r="G52" s="14">
        <v>0</v>
      </c>
      <c r="H52" s="16">
        <f t="shared" si="4"/>
        <v>0</v>
      </c>
      <c r="I52" s="14">
        <v>0</v>
      </c>
      <c r="J52" s="16">
        <f t="shared" si="5"/>
        <v>0</v>
      </c>
      <c r="K52" s="20">
        <v>0</v>
      </c>
    </row>
    <row r="53" spans="1:11" s="18" customFormat="1" ht="14.25">
      <c r="A53" s="15" t="s">
        <v>85</v>
      </c>
      <c r="B53" s="14">
        <v>3</v>
      </c>
      <c r="C53" s="16">
        <f t="shared" si="2"/>
        <v>0.12907639386370823</v>
      </c>
      <c r="D53" s="14">
        <v>0</v>
      </c>
      <c r="E53" s="16">
        <f t="shared" si="3"/>
        <v>0</v>
      </c>
      <c r="F53" s="17">
        <v>100</v>
      </c>
      <c r="G53" s="14">
        <v>3</v>
      </c>
      <c r="H53" s="16">
        <f t="shared" si="4"/>
        <v>0.8610297916307904</v>
      </c>
      <c r="I53" s="14">
        <v>0</v>
      </c>
      <c r="J53" s="16">
        <f t="shared" si="5"/>
        <v>0</v>
      </c>
      <c r="K53" s="17">
        <v>100</v>
      </c>
    </row>
    <row r="54" spans="1:11" s="18" customFormat="1" ht="20.25">
      <c r="A54" s="19" t="s">
        <v>86</v>
      </c>
      <c r="B54" s="14">
        <v>2</v>
      </c>
      <c r="C54" s="16">
        <f t="shared" si="2"/>
        <v>0.08605092924247215</v>
      </c>
      <c r="D54" s="14">
        <v>9</v>
      </c>
      <c r="E54" s="16">
        <f t="shared" si="3"/>
        <v>0.3866276659588517</v>
      </c>
      <c r="F54" s="17">
        <f>(C54*100/E54)-100</f>
        <v>-77.74320442665103</v>
      </c>
      <c r="G54" s="14">
        <v>0</v>
      </c>
      <c r="H54" s="16">
        <f t="shared" si="4"/>
        <v>0</v>
      </c>
      <c r="I54" s="14">
        <v>5</v>
      </c>
      <c r="J54" s="16">
        <f t="shared" si="5"/>
        <v>1.4341975807955207</v>
      </c>
      <c r="K54" s="17">
        <v>-100</v>
      </c>
    </row>
    <row r="55" spans="1:11" s="18" customFormat="1" ht="14.25">
      <c r="A55" s="15" t="s">
        <v>15</v>
      </c>
      <c r="B55" s="14">
        <v>0</v>
      </c>
      <c r="C55" s="16">
        <f t="shared" si="2"/>
        <v>0</v>
      </c>
      <c r="D55" s="14">
        <v>0</v>
      </c>
      <c r="E55" s="16">
        <f t="shared" si="3"/>
        <v>0</v>
      </c>
      <c r="F55" s="17">
        <v>0</v>
      </c>
      <c r="G55" s="14">
        <v>0</v>
      </c>
      <c r="H55" s="16">
        <f t="shared" si="4"/>
        <v>0</v>
      </c>
      <c r="I55" s="14">
        <v>0</v>
      </c>
      <c r="J55" s="16">
        <f t="shared" si="5"/>
        <v>0</v>
      </c>
      <c r="K55" s="20">
        <v>0</v>
      </c>
    </row>
    <row r="56" spans="1:11" s="18" customFormat="1" ht="14.25">
      <c r="A56" s="15" t="s">
        <v>16</v>
      </c>
      <c r="B56" s="14">
        <v>0</v>
      </c>
      <c r="C56" s="16">
        <f t="shared" si="2"/>
        <v>0</v>
      </c>
      <c r="D56" s="14">
        <v>0</v>
      </c>
      <c r="E56" s="16">
        <f t="shared" si="3"/>
        <v>0</v>
      </c>
      <c r="F56" s="17">
        <v>0</v>
      </c>
      <c r="G56" s="14">
        <v>0</v>
      </c>
      <c r="H56" s="16">
        <f t="shared" si="4"/>
        <v>0</v>
      </c>
      <c r="I56" s="14">
        <v>0</v>
      </c>
      <c r="J56" s="16">
        <f t="shared" si="5"/>
        <v>0</v>
      </c>
      <c r="K56" s="20">
        <v>0</v>
      </c>
    </row>
    <row r="57" spans="1:11" s="18" customFormat="1" ht="14.25">
      <c r="A57" s="15" t="s">
        <v>17</v>
      </c>
      <c r="B57" s="14">
        <v>0</v>
      </c>
      <c r="C57" s="16">
        <f t="shared" si="2"/>
        <v>0</v>
      </c>
      <c r="D57" s="14">
        <v>0</v>
      </c>
      <c r="E57" s="16">
        <f t="shared" si="3"/>
        <v>0</v>
      </c>
      <c r="F57" s="20">
        <v>0</v>
      </c>
      <c r="G57" s="14">
        <v>0</v>
      </c>
      <c r="H57" s="16">
        <f t="shared" si="4"/>
        <v>0</v>
      </c>
      <c r="I57" s="14">
        <v>0</v>
      </c>
      <c r="J57" s="16">
        <f t="shared" si="5"/>
        <v>0</v>
      </c>
      <c r="K57" s="20">
        <v>0</v>
      </c>
    </row>
    <row r="58" spans="1:11" ht="14.25">
      <c r="A58" s="15" t="s">
        <v>18</v>
      </c>
      <c r="B58" s="14">
        <v>0</v>
      </c>
      <c r="C58" s="16">
        <f t="shared" si="2"/>
        <v>0</v>
      </c>
      <c r="D58" s="14">
        <v>1</v>
      </c>
      <c r="E58" s="16">
        <f t="shared" si="3"/>
        <v>0.042958629550983514</v>
      </c>
      <c r="F58" s="17">
        <v>-100</v>
      </c>
      <c r="G58" s="14">
        <v>0</v>
      </c>
      <c r="H58" s="16">
        <f t="shared" si="4"/>
        <v>0</v>
      </c>
      <c r="I58" s="14">
        <v>0</v>
      </c>
      <c r="J58" s="16">
        <f t="shared" si="5"/>
        <v>0</v>
      </c>
      <c r="K58" s="20">
        <v>0</v>
      </c>
    </row>
    <row r="59" spans="1:11" ht="14.25">
      <c r="A59" s="15" t="s">
        <v>109</v>
      </c>
      <c r="B59" s="14">
        <v>31</v>
      </c>
      <c r="C59" s="16">
        <f t="shared" si="2"/>
        <v>1.3337894032583184</v>
      </c>
      <c r="D59" s="14">
        <v>13</v>
      </c>
      <c r="E59" s="16">
        <f t="shared" si="3"/>
        <v>0.5584621841627857</v>
      </c>
      <c r="F59" s="17">
        <f>(C59*100/E59)-100</f>
        <v>138.83253711401403</v>
      </c>
      <c r="G59" s="14">
        <v>0</v>
      </c>
      <c r="H59" s="16">
        <f t="shared" si="4"/>
        <v>0</v>
      </c>
      <c r="I59" s="14">
        <v>1</v>
      </c>
      <c r="J59" s="16">
        <f t="shared" si="5"/>
        <v>0.28683951615910414</v>
      </c>
      <c r="K59" s="20">
        <v>-100</v>
      </c>
    </row>
    <row r="60" spans="1:11" ht="14.25">
      <c r="A60" s="15" t="s">
        <v>87</v>
      </c>
      <c r="B60" s="14">
        <v>28</v>
      </c>
      <c r="C60" s="16">
        <f t="shared" si="2"/>
        <v>1.2047130093946101</v>
      </c>
      <c r="D60" s="14">
        <v>1</v>
      </c>
      <c r="E60" s="16">
        <f t="shared" si="3"/>
        <v>0.042958629550983514</v>
      </c>
      <c r="F60" s="17">
        <f>(C60*100/E60)-100</f>
        <v>2704.356242241971</v>
      </c>
      <c r="G60" s="14">
        <v>0</v>
      </c>
      <c r="H60" s="16">
        <f t="shared" si="4"/>
        <v>0</v>
      </c>
      <c r="I60" s="14">
        <v>0</v>
      </c>
      <c r="J60" s="16">
        <f t="shared" si="5"/>
        <v>0</v>
      </c>
      <c r="K60" s="20">
        <v>0</v>
      </c>
    </row>
    <row r="61" spans="1:11" ht="20.25">
      <c r="A61" s="19" t="s">
        <v>88</v>
      </c>
      <c r="B61" s="14">
        <v>3</v>
      </c>
      <c r="C61" s="16">
        <f t="shared" si="2"/>
        <v>0.12907639386370823</v>
      </c>
      <c r="D61" s="14">
        <v>12</v>
      </c>
      <c r="E61" s="16">
        <f t="shared" si="3"/>
        <v>0.5155035546118022</v>
      </c>
      <c r="F61" s="17">
        <f>(C61*100/E61)-100</f>
        <v>-74.96110497998241</v>
      </c>
      <c r="G61" s="14">
        <v>0</v>
      </c>
      <c r="H61" s="16">
        <f t="shared" si="4"/>
        <v>0</v>
      </c>
      <c r="I61" s="14">
        <v>1</v>
      </c>
      <c r="J61" s="16">
        <f t="shared" si="5"/>
        <v>0.28683951615910414</v>
      </c>
      <c r="K61" s="20">
        <v>-100</v>
      </c>
    </row>
    <row r="62" spans="1:11" s="18" customFormat="1" ht="20.25">
      <c r="A62" s="19" t="s">
        <v>115</v>
      </c>
      <c r="B62" s="14">
        <v>0</v>
      </c>
      <c r="C62" s="16">
        <f t="shared" si="2"/>
        <v>0</v>
      </c>
      <c r="D62" s="14">
        <v>0</v>
      </c>
      <c r="E62" s="16">
        <f t="shared" si="3"/>
        <v>0</v>
      </c>
      <c r="F62" s="17">
        <v>0</v>
      </c>
      <c r="G62" s="14">
        <v>0</v>
      </c>
      <c r="H62" s="16">
        <f t="shared" si="4"/>
        <v>0</v>
      </c>
      <c r="I62" s="14">
        <v>0</v>
      </c>
      <c r="J62" s="16">
        <f t="shared" si="5"/>
        <v>0</v>
      </c>
      <c r="K62" s="20">
        <v>0</v>
      </c>
    </row>
    <row r="63" spans="1:11" s="18" customFormat="1" ht="14.25">
      <c r="A63" s="19" t="s">
        <v>118</v>
      </c>
      <c r="B63" s="14">
        <v>0</v>
      </c>
      <c r="C63" s="16">
        <f t="shared" si="2"/>
        <v>0</v>
      </c>
      <c r="D63" s="14">
        <v>0</v>
      </c>
      <c r="E63" s="16">
        <f t="shared" si="3"/>
        <v>0</v>
      </c>
      <c r="F63" s="17">
        <v>0</v>
      </c>
      <c r="G63" s="14">
        <v>0</v>
      </c>
      <c r="H63" s="16">
        <f t="shared" si="4"/>
        <v>0</v>
      </c>
      <c r="I63" s="14">
        <v>0</v>
      </c>
      <c r="J63" s="16">
        <f t="shared" si="5"/>
        <v>0</v>
      </c>
      <c r="K63" s="20">
        <v>0</v>
      </c>
    </row>
    <row r="64" spans="1:11" s="18" customFormat="1" ht="14.25">
      <c r="A64" s="15" t="s">
        <v>89</v>
      </c>
      <c r="B64" s="14">
        <v>0</v>
      </c>
      <c r="C64" s="16">
        <f t="shared" si="2"/>
        <v>0</v>
      </c>
      <c r="D64" s="14">
        <v>0</v>
      </c>
      <c r="E64" s="16">
        <f t="shared" si="3"/>
        <v>0</v>
      </c>
      <c r="F64" s="20">
        <v>0</v>
      </c>
      <c r="G64" s="14">
        <v>0</v>
      </c>
      <c r="H64" s="16">
        <f t="shared" si="4"/>
        <v>0</v>
      </c>
      <c r="I64" s="14">
        <v>0</v>
      </c>
      <c r="J64" s="16">
        <f t="shared" si="5"/>
        <v>0</v>
      </c>
      <c r="K64" s="20">
        <v>0</v>
      </c>
    </row>
    <row r="65" spans="1:11" ht="14.25">
      <c r="A65" s="15" t="s">
        <v>19</v>
      </c>
      <c r="B65" s="14">
        <v>141</v>
      </c>
      <c r="C65" s="16">
        <f t="shared" si="2"/>
        <v>6.066590511594287</v>
      </c>
      <c r="D65" s="14">
        <v>137</v>
      </c>
      <c r="E65" s="16">
        <f t="shared" si="3"/>
        <v>5.885332248484742</v>
      </c>
      <c r="F65" s="17">
        <f>(C65*100/E65)-100</f>
        <v>3.0798305933571157</v>
      </c>
      <c r="G65" s="14">
        <v>7</v>
      </c>
      <c r="H65" s="16">
        <f t="shared" si="4"/>
        <v>2.0090695138051777</v>
      </c>
      <c r="I65" s="14">
        <v>6</v>
      </c>
      <c r="J65" s="16">
        <f t="shared" si="5"/>
        <v>1.721037096954625</v>
      </c>
      <c r="K65" s="17">
        <f>(H65*100/J65)-100</f>
        <v>16.735979564892943</v>
      </c>
    </row>
    <row r="66" spans="1:11" s="18" customFormat="1" ht="14.25">
      <c r="A66" s="15" t="s">
        <v>20</v>
      </c>
      <c r="B66" s="14">
        <v>0</v>
      </c>
      <c r="C66" s="16">
        <f t="shared" si="2"/>
        <v>0</v>
      </c>
      <c r="D66" s="14">
        <v>0</v>
      </c>
      <c r="E66" s="16">
        <f t="shared" si="3"/>
        <v>0</v>
      </c>
      <c r="F66" s="17">
        <v>0</v>
      </c>
      <c r="G66" s="14">
        <v>0</v>
      </c>
      <c r="H66" s="16">
        <f t="shared" si="4"/>
        <v>0</v>
      </c>
      <c r="I66" s="14">
        <v>0</v>
      </c>
      <c r="J66" s="16">
        <f t="shared" si="5"/>
        <v>0</v>
      </c>
      <c r="K66" s="20">
        <v>0</v>
      </c>
    </row>
    <row r="67" spans="1:11" s="18" customFormat="1" ht="14.25">
      <c r="A67" s="15" t="s">
        <v>21</v>
      </c>
      <c r="B67" s="14">
        <v>1</v>
      </c>
      <c r="C67" s="16">
        <f t="shared" si="2"/>
        <v>0.043025464621236076</v>
      </c>
      <c r="D67" s="14">
        <v>0</v>
      </c>
      <c r="E67" s="16">
        <f t="shared" si="3"/>
        <v>0</v>
      </c>
      <c r="F67" s="17">
        <v>100</v>
      </c>
      <c r="G67" s="14">
        <v>0</v>
      </c>
      <c r="H67" s="16">
        <f t="shared" si="4"/>
        <v>0</v>
      </c>
      <c r="I67" s="14">
        <v>0</v>
      </c>
      <c r="J67" s="16">
        <f t="shared" si="5"/>
        <v>0</v>
      </c>
      <c r="K67" s="20">
        <v>0</v>
      </c>
    </row>
    <row r="68" spans="1:11" ht="14.25">
      <c r="A68" s="24" t="s">
        <v>22</v>
      </c>
      <c r="B68" s="14">
        <v>4143</v>
      </c>
      <c r="C68" s="16">
        <f t="shared" si="2"/>
        <v>178.25449992578106</v>
      </c>
      <c r="D68" s="14">
        <v>4476</v>
      </c>
      <c r="E68" s="16">
        <f t="shared" si="3"/>
        <v>192.28282587020223</v>
      </c>
      <c r="F68" s="17">
        <f>(C68*100/E68)-100</f>
        <v>-7.295672861543437</v>
      </c>
      <c r="G68" s="14">
        <v>950</v>
      </c>
      <c r="H68" s="16">
        <f t="shared" si="4"/>
        <v>272.659434016417</v>
      </c>
      <c r="I68" s="14">
        <v>1007</v>
      </c>
      <c r="J68" s="16">
        <f t="shared" si="5"/>
        <v>288.84739277221786</v>
      </c>
      <c r="K68" s="17">
        <f>(H68*100/J68)-100</f>
        <v>-5.604329192808919</v>
      </c>
    </row>
    <row r="69" spans="1:11" ht="14.25">
      <c r="A69" s="15" t="s">
        <v>90</v>
      </c>
      <c r="B69" s="14">
        <v>131</v>
      </c>
      <c r="C69" s="16">
        <f t="shared" si="2"/>
        <v>5.636335865381926</v>
      </c>
      <c r="D69" s="14">
        <v>159</v>
      </c>
      <c r="E69" s="16">
        <f t="shared" si="3"/>
        <v>6.8304220986063795</v>
      </c>
      <c r="F69" s="17">
        <f>(C69*100/E69)-100</f>
        <v>-17.48188056296088</v>
      </c>
      <c r="G69" s="14">
        <v>28</v>
      </c>
      <c r="H69" s="16">
        <f t="shared" si="4"/>
        <v>8.036278055220711</v>
      </c>
      <c r="I69" s="14">
        <v>46</v>
      </c>
      <c r="J69" s="16">
        <f t="shared" si="5"/>
        <v>13.19461774331879</v>
      </c>
      <c r="K69" s="17">
        <f>(H69*100/J69)-100</f>
        <v>-39.0942715313602</v>
      </c>
    </row>
    <row r="70" spans="1:11" ht="14.25">
      <c r="A70" s="15" t="s">
        <v>124</v>
      </c>
      <c r="B70" s="14">
        <v>2660</v>
      </c>
      <c r="C70" s="16">
        <f t="shared" si="2"/>
        <v>114.44773589248797</v>
      </c>
      <c r="D70" s="14">
        <v>2875</v>
      </c>
      <c r="E70" s="16">
        <f t="shared" si="3"/>
        <v>123.5060599590776</v>
      </c>
      <c r="F70" s="17">
        <f>(C70*100/E70)-100</f>
        <v>-7.3343154737435725</v>
      </c>
      <c r="G70" s="14">
        <v>693</v>
      </c>
      <c r="H70" s="16">
        <f t="shared" si="4"/>
        <v>198.8978818667126</v>
      </c>
      <c r="I70" s="14">
        <v>707</v>
      </c>
      <c r="J70" s="16">
        <f t="shared" si="5"/>
        <v>202.79553792448664</v>
      </c>
      <c r="K70" s="17">
        <f>(H70*100/J70)-100</f>
        <v>-1.921963420726442</v>
      </c>
    </row>
    <row r="71" spans="1:11" s="18" customFormat="1" ht="14.25">
      <c r="A71" s="15" t="s">
        <v>114</v>
      </c>
      <c r="B71" s="14">
        <v>2253</v>
      </c>
      <c r="C71" s="16">
        <f aca="true" t="shared" si="9" ref="C71:C128">B71*100000/2324205</f>
        <v>96.93637179164489</v>
      </c>
      <c r="D71" s="14">
        <v>2256</v>
      </c>
      <c r="E71" s="16">
        <f aca="true" t="shared" si="10" ref="E71:E128">D71*100000/2327821</f>
        <v>96.91466826701881</v>
      </c>
      <c r="F71" s="17">
        <f>(C71*100/E71)-100</f>
        <v>0.02239446826179403</v>
      </c>
      <c r="G71" s="14">
        <v>584</v>
      </c>
      <c r="H71" s="16">
        <f aca="true" t="shared" si="11" ref="H71:H128">G71*100000/348420</f>
        <v>167.61379943746053</v>
      </c>
      <c r="I71" s="14">
        <v>748</v>
      </c>
      <c r="J71" s="16">
        <f aca="true" t="shared" si="12" ref="J71:J128">I71*100000/348627</f>
        <v>214.5559580870099</v>
      </c>
      <c r="K71" s="17">
        <f>(H71*100/J71)-100</f>
        <v>-21.878748587588845</v>
      </c>
    </row>
    <row r="72" spans="1:11" s="18" customFormat="1" ht="14.25">
      <c r="A72" s="15" t="s">
        <v>23</v>
      </c>
      <c r="B72" s="14">
        <v>0</v>
      </c>
      <c r="C72" s="16">
        <f t="shared" si="9"/>
        <v>0</v>
      </c>
      <c r="D72" s="14">
        <v>0</v>
      </c>
      <c r="E72" s="16">
        <f t="shared" si="10"/>
        <v>0</v>
      </c>
      <c r="F72" s="17">
        <v>0</v>
      </c>
      <c r="G72" s="14">
        <v>0</v>
      </c>
      <c r="H72" s="16">
        <f t="shared" si="11"/>
        <v>0</v>
      </c>
      <c r="I72" s="14">
        <v>0</v>
      </c>
      <c r="J72" s="16">
        <f t="shared" si="12"/>
        <v>0</v>
      </c>
      <c r="K72" s="20">
        <v>0</v>
      </c>
    </row>
    <row r="73" spans="1:11" s="18" customFormat="1" ht="14.25">
      <c r="A73" s="15" t="s">
        <v>24</v>
      </c>
      <c r="B73" s="14">
        <v>2</v>
      </c>
      <c r="C73" s="16">
        <f t="shared" si="9"/>
        <v>0.08605092924247215</v>
      </c>
      <c r="D73" s="14">
        <v>0</v>
      </c>
      <c r="E73" s="16">
        <f t="shared" si="10"/>
        <v>0</v>
      </c>
      <c r="F73" s="17">
        <v>100</v>
      </c>
      <c r="G73" s="14">
        <v>0</v>
      </c>
      <c r="H73" s="16">
        <f t="shared" si="11"/>
        <v>0</v>
      </c>
      <c r="I73" s="14">
        <v>0</v>
      </c>
      <c r="J73" s="16">
        <f t="shared" si="12"/>
        <v>0</v>
      </c>
      <c r="K73" s="20">
        <v>0</v>
      </c>
    </row>
    <row r="74" spans="1:11" s="18" customFormat="1" ht="14.25">
      <c r="A74" s="15" t="s">
        <v>25</v>
      </c>
      <c r="B74" s="14">
        <v>0</v>
      </c>
      <c r="C74" s="16">
        <f t="shared" si="9"/>
        <v>0</v>
      </c>
      <c r="D74" s="14">
        <v>0</v>
      </c>
      <c r="E74" s="16">
        <f t="shared" si="10"/>
        <v>0</v>
      </c>
      <c r="F74" s="17">
        <v>0</v>
      </c>
      <c r="G74" s="14">
        <v>0</v>
      </c>
      <c r="H74" s="16">
        <f t="shared" si="11"/>
        <v>0</v>
      </c>
      <c r="I74" s="14">
        <v>0</v>
      </c>
      <c r="J74" s="16">
        <f t="shared" si="12"/>
        <v>0</v>
      </c>
      <c r="K74" s="20">
        <v>0</v>
      </c>
    </row>
    <row r="75" spans="1:11" s="18" customFormat="1" ht="14.25">
      <c r="A75" s="15" t="s">
        <v>26</v>
      </c>
      <c r="B75" s="14">
        <v>2</v>
      </c>
      <c r="C75" s="16">
        <f t="shared" si="9"/>
        <v>0.08605092924247215</v>
      </c>
      <c r="D75" s="14">
        <v>0</v>
      </c>
      <c r="E75" s="16">
        <f t="shared" si="10"/>
        <v>0</v>
      </c>
      <c r="F75" s="17">
        <v>100</v>
      </c>
      <c r="G75" s="14">
        <v>0</v>
      </c>
      <c r="H75" s="16">
        <f t="shared" si="11"/>
        <v>0</v>
      </c>
      <c r="I75" s="14">
        <v>0</v>
      </c>
      <c r="J75" s="16">
        <f t="shared" si="12"/>
        <v>0</v>
      </c>
      <c r="K75" s="20">
        <v>0</v>
      </c>
    </row>
    <row r="76" spans="1:11" s="18" customFormat="1" ht="14.25">
      <c r="A76" s="15" t="s">
        <v>117</v>
      </c>
      <c r="B76" s="14">
        <v>0</v>
      </c>
      <c r="C76" s="16">
        <f t="shared" si="9"/>
        <v>0</v>
      </c>
      <c r="D76" s="14">
        <v>0</v>
      </c>
      <c r="E76" s="16">
        <f t="shared" si="10"/>
        <v>0</v>
      </c>
      <c r="F76" s="17">
        <v>0</v>
      </c>
      <c r="G76" s="14">
        <v>0</v>
      </c>
      <c r="H76" s="16">
        <f t="shared" si="11"/>
        <v>0</v>
      </c>
      <c r="I76" s="14">
        <v>0</v>
      </c>
      <c r="J76" s="16">
        <f t="shared" si="12"/>
        <v>0</v>
      </c>
      <c r="K76" s="20">
        <v>0</v>
      </c>
    </row>
    <row r="77" spans="1:11" s="18" customFormat="1" ht="14.25">
      <c r="A77" s="15" t="s">
        <v>27</v>
      </c>
      <c r="B77" s="14">
        <v>151</v>
      </c>
      <c r="C77" s="16">
        <f t="shared" si="9"/>
        <v>6.496845157806648</v>
      </c>
      <c r="D77" s="14">
        <v>256</v>
      </c>
      <c r="E77" s="16">
        <f t="shared" si="10"/>
        <v>10.99740916505178</v>
      </c>
      <c r="F77" s="17">
        <f>(C77*100/E77)-100</f>
        <v>-40.92385706214598</v>
      </c>
      <c r="G77" s="14">
        <v>102</v>
      </c>
      <c r="H77" s="16">
        <f t="shared" si="11"/>
        <v>29.275012915446876</v>
      </c>
      <c r="I77" s="14">
        <v>175</v>
      </c>
      <c r="J77" s="16">
        <f t="shared" si="12"/>
        <v>50.19691532784322</v>
      </c>
      <c r="K77" s="17">
        <f>(H77*100/J77)-100</f>
        <v>-41.67965755615143</v>
      </c>
    </row>
    <row r="78" spans="1:11" s="18" customFormat="1" ht="14.25">
      <c r="A78" s="15" t="s">
        <v>28</v>
      </c>
      <c r="B78" s="14">
        <v>0</v>
      </c>
      <c r="C78" s="16">
        <f t="shared" si="9"/>
        <v>0</v>
      </c>
      <c r="D78" s="14">
        <v>0</v>
      </c>
      <c r="E78" s="16">
        <f t="shared" si="10"/>
        <v>0</v>
      </c>
      <c r="F78" s="17">
        <v>0</v>
      </c>
      <c r="G78" s="14">
        <v>0</v>
      </c>
      <c r="H78" s="16">
        <f t="shared" si="11"/>
        <v>0</v>
      </c>
      <c r="I78" s="14">
        <v>0</v>
      </c>
      <c r="J78" s="16">
        <f t="shared" si="12"/>
        <v>0</v>
      </c>
      <c r="K78" s="20">
        <v>0</v>
      </c>
    </row>
    <row r="79" spans="1:11" s="18" customFormat="1" ht="14.25">
      <c r="A79" s="15" t="s">
        <v>29</v>
      </c>
      <c r="B79" s="14">
        <v>0</v>
      </c>
      <c r="C79" s="16">
        <f t="shared" si="9"/>
        <v>0</v>
      </c>
      <c r="D79" s="14">
        <v>0</v>
      </c>
      <c r="E79" s="16">
        <f t="shared" si="10"/>
        <v>0</v>
      </c>
      <c r="F79" s="17">
        <v>0</v>
      </c>
      <c r="G79" s="14">
        <v>0</v>
      </c>
      <c r="H79" s="16">
        <f t="shared" si="11"/>
        <v>0</v>
      </c>
      <c r="I79" s="14">
        <v>0</v>
      </c>
      <c r="J79" s="16">
        <f t="shared" si="12"/>
        <v>0</v>
      </c>
      <c r="K79" s="20">
        <v>0</v>
      </c>
    </row>
    <row r="80" spans="1:11" s="18" customFormat="1" ht="14.25">
      <c r="A80" s="15" t="s">
        <v>91</v>
      </c>
      <c r="B80" s="14">
        <v>102</v>
      </c>
      <c r="C80" s="16">
        <f t="shared" si="9"/>
        <v>4.38859739136608</v>
      </c>
      <c r="D80" s="14">
        <v>179</v>
      </c>
      <c r="E80" s="16">
        <f t="shared" si="10"/>
        <v>7.689594689626049</v>
      </c>
      <c r="F80" s="17">
        <f>(C80*100/E80)-100</f>
        <v>-42.928105205769945</v>
      </c>
      <c r="G80" s="14">
        <v>56</v>
      </c>
      <c r="H80" s="16">
        <f t="shared" si="11"/>
        <v>16.072556110441422</v>
      </c>
      <c r="I80" s="14">
        <v>85</v>
      </c>
      <c r="J80" s="16">
        <f t="shared" si="12"/>
        <v>24.38135887352385</v>
      </c>
      <c r="K80" s="17">
        <f>(H80*100/J80)-100</f>
        <v>-34.07850565747222</v>
      </c>
    </row>
    <row r="81" spans="1:11" s="18" customFormat="1" ht="20.25">
      <c r="A81" s="19" t="s">
        <v>92</v>
      </c>
      <c r="B81" s="14">
        <v>272</v>
      </c>
      <c r="C81" s="16">
        <f t="shared" si="9"/>
        <v>11.702926376976214</v>
      </c>
      <c r="D81" s="14">
        <v>291</v>
      </c>
      <c r="E81" s="16">
        <f t="shared" si="10"/>
        <v>12.500961199336203</v>
      </c>
      <c r="F81" s="17">
        <f>(C81*100/E81)-100</f>
        <v>-6.383787691480592</v>
      </c>
      <c r="G81" s="14">
        <v>5</v>
      </c>
      <c r="H81" s="16">
        <f t="shared" si="11"/>
        <v>1.4350496527179841</v>
      </c>
      <c r="I81" s="14">
        <v>4</v>
      </c>
      <c r="J81" s="16">
        <f t="shared" si="12"/>
        <v>1.1473580646364165</v>
      </c>
      <c r="K81" s="17">
        <f>(H81*100/J81)-100</f>
        <v>25.074263819528184</v>
      </c>
    </row>
    <row r="82" spans="1:11" ht="14.25">
      <c r="A82" s="15" t="s">
        <v>93</v>
      </c>
      <c r="B82" s="14">
        <v>264</v>
      </c>
      <c r="C82" s="16">
        <f t="shared" si="9"/>
        <v>11.358722660006325</v>
      </c>
      <c r="D82" s="14">
        <v>279</v>
      </c>
      <c r="E82" s="16">
        <f t="shared" si="10"/>
        <v>11.9854576447244</v>
      </c>
      <c r="F82" s="17">
        <f aca="true" t="shared" si="13" ref="F82:F101">(C82*100/E82)-100</f>
        <v>-5.229128526384983</v>
      </c>
      <c r="G82" s="14">
        <v>5</v>
      </c>
      <c r="H82" s="16">
        <f t="shared" si="11"/>
        <v>1.4350496527179841</v>
      </c>
      <c r="I82" s="14">
        <v>4</v>
      </c>
      <c r="J82" s="16">
        <f t="shared" si="12"/>
        <v>1.1473580646364165</v>
      </c>
      <c r="K82" s="17">
        <f>(H82*100/J82)-100</f>
        <v>25.074263819528184</v>
      </c>
    </row>
    <row r="83" spans="1:11" ht="20.25">
      <c r="A83" s="19" t="s">
        <v>104</v>
      </c>
      <c r="B83" s="14">
        <v>165</v>
      </c>
      <c r="C83" s="16">
        <f t="shared" si="9"/>
        <v>7.099201662503953</v>
      </c>
      <c r="D83" s="14">
        <v>173</v>
      </c>
      <c r="E83" s="16">
        <f t="shared" si="10"/>
        <v>7.431842912320148</v>
      </c>
      <c r="F83" s="17">
        <f t="shared" si="13"/>
        <v>-4.47589183114674</v>
      </c>
      <c r="G83" s="14">
        <v>0</v>
      </c>
      <c r="H83" s="16">
        <f t="shared" si="11"/>
        <v>0</v>
      </c>
      <c r="I83" s="14">
        <v>0</v>
      </c>
      <c r="J83" s="16">
        <f t="shared" si="12"/>
        <v>0</v>
      </c>
      <c r="K83" s="17">
        <v>0</v>
      </c>
    </row>
    <row r="84" spans="1:11" s="18" customFormat="1" ht="14.25">
      <c r="A84" s="15" t="s">
        <v>30</v>
      </c>
      <c r="B84" s="14">
        <v>260</v>
      </c>
      <c r="C84" s="16">
        <f t="shared" si="9"/>
        <v>11.18662080152138</v>
      </c>
      <c r="D84" s="14">
        <v>185</v>
      </c>
      <c r="E84" s="16">
        <f t="shared" si="10"/>
        <v>7.9473464669319505</v>
      </c>
      <c r="F84" s="17">
        <f t="shared" si="13"/>
        <v>40.75919362604486</v>
      </c>
      <c r="G84" s="14">
        <v>1</v>
      </c>
      <c r="H84" s="16">
        <f t="shared" si="11"/>
        <v>0.2870099305435968</v>
      </c>
      <c r="I84" s="14">
        <v>0</v>
      </c>
      <c r="J84" s="16">
        <f t="shared" si="12"/>
        <v>0</v>
      </c>
      <c r="K84" s="17">
        <v>100</v>
      </c>
    </row>
    <row r="85" spans="1:11" s="18" customFormat="1" ht="14.25">
      <c r="A85" s="15" t="s">
        <v>94</v>
      </c>
      <c r="B85" s="14">
        <v>41</v>
      </c>
      <c r="C85" s="16">
        <f t="shared" si="9"/>
        <v>1.7640440494706793</v>
      </c>
      <c r="D85" s="14">
        <v>46</v>
      </c>
      <c r="E85" s="16">
        <f t="shared" si="10"/>
        <v>1.9760969593452418</v>
      </c>
      <c r="F85" s="17">
        <f t="shared" si="13"/>
        <v>-10.730896015589437</v>
      </c>
      <c r="G85" s="14">
        <v>0</v>
      </c>
      <c r="H85" s="16">
        <f t="shared" si="11"/>
        <v>0</v>
      </c>
      <c r="I85" s="14">
        <v>0</v>
      </c>
      <c r="J85" s="16">
        <f t="shared" si="12"/>
        <v>0</v>
      </c>
      <c r="K85" s="20">
        <v>0</v>
      </c>
    </row>
    <row r="86" spans="1:11" s="18" customFormat="1" ht="40.5">
      <c r="A86" s="19" t="s">
        <v>110</v>
      </c>
      <c r="B86" s="14">
        <v>379</v>
      </c>
      <c r="C86" s="16">
        <f t="shared" si="9"/>
        <v>16.306651091448472</v>
      </c>
      <c r="D86" s="14">
        <v>450</v>
      </c>
      <c r="E86" s="16">
        <f t="shared" si="10"/>
        <v>19.331383297942583</v>
      </c>
      <c r="F86" s="17">
        <f t="shared" si="13"/>
        <v>-15.646744777007385</v>
      </c>
      <c r="G86" s="14">
        <v>5</v>
      </c>
      <c r="H86" s="16">
        <f t="shared" si="11"/>
        <v>1.4350496527179841</v>
      </c>
      <c r="I86" s="14">
        <v>6</v>
      </c>
      <c r="J86" s="16">
        <f t="shared" si="12"/>
        <v>1.721037096954625</v>
      </c>
      <c r="K86" s="17">
        <f>(H86*100/J86)-100</f>
        <v>-16.61715745364789</v>
      </c>
    </row>
    <row r="87" spans="1:11" s="18" customFormat="1" ht="20.25">
      <c r="A87" s="19" t="s">
        <v>95</v>
      </c>
      <c r="B87" s="14">
        <v>366081</v>
      </c>
      <c r="C87" s="16">
        <f t="shared" si="9"/>
        <v>15750.805114006725</v>
      </c>
      <c r="D87" s="14">
        <v>296563</v>
      </c>
      <c r="E87" s="16">
        <f t="shared" si="10"/>
        <v>12739.940055528325</v>
      </c>
      <c r="F87" s="17">
        <f t="shared" si="13"/>
        <v>23.63327492402037</v>
      </c>
      <c r="G87" s="14">
        <v>161158</v>
      </c>
      <c r="H87" s="16">
        <f t="shared" si="11"/>
        <v>46253.94638654497</v>
      </c>
      <c r="I87" s="14">
        <v>141075</v>
      </c>
      <c r="J87" s="16">
        <f t="shared" si="12"/>
        <v>40465.884742145616</v>
      </c>
      <c r="K87" s="17">
        <f aca="true" t="shared" si="14" ref="K87:K94">(H87*100/J87)-100</f>
        <v>14.303558865156944</v>
      </c>
    </row>
    <row r="88" spans="1:11" ht="20.25">
      <c r="A88" s="19" t="s">
        <v>96</v>
      </c>
      <c r="B88" s="14">
        <v>366071</v>
      </c>
      <c r="C88" s="16">
        <f t="shared" si="9"/>
        <v>15750.374859360512</v>
      </c>
      <c r="D88" s="14">
        <v>296049</v>
      </c>
      <c r="E88" s="16">
        <f t="shared" si="10"/>
        <v>12717.85931993912</v>
      </c>
      <c r="F88" s="17">
        <f t="shared" si="13"/>
        <v>23.844543827175386</v>
      </c>
      <c r="G88" s="14">
        <v>161151</v>
      </c>
      <c r="H88" s="16">
        <f t="shared" si="11"/>
        <v>46251.93731703117</v>
      </c>
      <c r="I88" s="14">
        <v>140727</v>
      </c>
      <c r="J88" s="16">
        <f t="shared" si="12"/>
        <v>40366.06459052225</v>
      </c>
      <c r="K88" s="17">
        <f t="shared" si="14"/>
        <v>14.581239925704551</v>
      </c>
    </row>
    <row r="89" spans="1:11" s="18" customFormat="1" ht="14.25">
      <c r="A89" s="15" t="s">
        <v>31</v>
      </c>
      <c r="B89" s="14">
        <v>10</v>
      </c>
      <c r="C89" s="16">
        <f t="shared" si="9"/>
        <v>0.43025464621236076</v>
      </c>
      <c r="D89" s="14">
        <v>514</v>
      </c>
      <c r="E89" s="16">
        <f t="shared" si="10"/>
        <v>22.080735589205528</v>
      </c>
      <c r="F89" s="17">
        <f t="shared" si="13"/>
        <v>-98.05144785836438</v>
      </c>
      <c r="G89" s="14">
        <v>7</v>
      </c>
      <c r="H89" s="16">
        <f t="shared" si="11"/>
        <v>2.0090695138051777</v>
      </c>
      <c r="I89" s="14">
        <v>348</v>
      </c>
      <c r="J89" s="16">
        <f t="shared" si="12"/>
        <v>99.82015162336825</v>
      </c>
      <c r="K89" s="17">
        <f t="shared" si="14"/>
        <v>-97.98731069715701</v>
      </c>
    </row>
    <row r="90" spans="1:11" s="18" customFormat="1" ht="14.25">
      <c r="A90" s="15" t="s">
        <v>105</v>
      </c>
      <c r="B90" s="14">
        <v>18902</v>
      </c>
      <c r="C90" s="16">
        <f t="shared" si="9"/>
        <v>813.2673322706044</v>
      </c>
      <c r="D90" s="14">
        <v>23654</v>
      </c>
      <c r="E90" s="16">
        <f t="shared" si="10"/>
        <v>1016.143423398964</v>
      </c>
      <c r="F90" s="17">
        <f t="shared" si="13"/>
        <v>-19.96530080859513</v>
      </c>
      <c r="G90" s="14">
        <v>996</v>
      </c>
      <c r="H90" s="16">
        <f t="shared" si="11"/>
        <v>285.86189082142243</v>
      </c>
      <c r="I90" s="14">
        <v>1482</v>
      </c>
      <c r="J90" s="16">
        <f t="shared" si="12"/>
        <v>425.0961629477923</v>
      </c>
      <c r="K90" s="17">
        <f t="shared" si="14"/>
        <v>-32.7535941893387</v>
      </c>
    </row>
    <row r="91" spans="1:11" s="18" customFormat="1" ht="14.25">
      <c r="A91" s="15" t="s">
        <v>106</v>
      </c>
      <c r="B91" s="14">
        <v>77</v>
      </c>
      <c r="C91" s="16">
        <f t="shared" si="9"/>
        <v>3.3129607758351782</v>
      </c>
      <c r="D91" s="14">
        <v>10616</v>
      </c>
      <c r="E91" s="16">
        <f t="shared" si="10"/>
        <v>456.048811313241</v>
      </c>
      <c r="F91" s="17">
        <f t="shared" si="13"/>
        <v>-99.27355127485254</v>
      </c>
      <c r="G91" s="14">
        <v>15</v>
      </c>
      <c r="H91" s="16">
        <f t="shared" si="11"/>
        <v>4.305148958153952</v>
      </c>
      <c r="I91" s="14">
        <v>166</v>
      </c>
      <c r="J91" s="16">
        <f t="shared" si="12"/>
        <v>47.61535968241129</v>
      </c>
      <c r="K91" s="17">
        <f t="shared" si="14"/>
        <v>-90.9584869528052</v>
      </c>
    </row>
    <row r="92" spans="1:11" ht="14.25">
      <c r="A92" s="15" t="s">
        <v>107</v>
      </c>
      <c r="B92" s="14">
        <v>1230</v>
      </c>
      <c r="C92" s="16">
        <f t="shared" si="9"/>
        <v>52.92132148412038</v>
      </c>
      <c r="D92" s="14">
        <v>1133</v>
      </c>
      <c r="E92" s="16">
        <f t="shared" si="10"/>
        <v>48.67212728126432</v>
      </c>
      <c r="F92" s="17">
        <f t="shared" si="13"/>
        <v>8.730241393192046</v>
      </c>
      <c r="G92" s="14">
        <v>103</v>
      </c>
      <c r="H92" s="16">
        <f t="shared" si="11"/>
        <v>29.562022845990473</v>
      </c>
      <c r="I92" s="14">
        <v>276</v>
      </c>
      <c r="J92" s="16">
        <f t="shared" si="12"/>
        <v>79.16770645991275</v>
      </c>
      <c r="K92" s="17">
        <f t="shared" si="14"/>
        <v>-62.658987903155364</v>
      </c>
    </row>
    <row r="93" spans="1:11" ht="20.25">
      <c r="A93" s="19" t="s">
        <v>108</v>
      </c>
      <c r="B93" s="14">
        <v>49</v>
      </c>
      <c r="C93" s="16">
        <f t="shared" si="9"/>
        <v>2.108247766440568</v>
      </c>
      <c r="D93" s="14">
        <v>83</v>
      </c>
      <c r="E93" s="16">
        <f t="shared" si="10"/>
        <v>3.5655662527316316</v>
      </c>
      <c r="F93" s="17">
        <f t="shared" si="13"/>
        <v>-40.87200694068133</v>
      </c>
      <c r="G93" s="14">
        <v>3</v>
      </c>
      <c r="H93" s="16">
        <f t="shared" si="11"/>
        <v>0.8610297916307904</v>
      </c>
      <c r="I93" s="14">
        <v>35</v>
      </c>
      <c r="J93" s="16">
        <f t="shared" si="12"/>
        <v>10.039383065568645</v>
      </c>
      <c r="K93" s="17">
        <f t="shared" si="14"/>
        <v>-91.42347905237521</v>
      </c>
    </row>
    <row r="94" spans="1:11" ht="14.25">
      <c r="A94" s="19" t="s">
        <v>121</v>
      </c>
      <c r="B94" s="14">
        <v>3</v>
      </c>
      <c r="C94" s="16">
        <f t="shared" si="9"/>
        <v>0.12907639386370823</v>
      </c>
      <c r="D94" s="14">
        <v>78</v>
      </c>
      <c r="E94" s="16">
        <f t="shared" si="10"/>
        <v>3.350773104976714</v>
      </c>
      <c r="F94" s="17">
        <f t="shared" si="13"/>
        <v>-96.14786230461267</v>
      </c>
      <c r="G94" s="14">
        <v>2</v>
      </c>
      <c r="H94" s="16">
        <f t="shared" si="11"/>
        <v>0.5740198610871936</v>
      </c>
      <c r="I94" s="14">
        <v>43</v>
      </c>
      <c r="J94" s="16">
        <f t="shared" si="12"/>
        <v>12.334099194841478</v>
      </c>
      <c r="K94" s="17">
        <f t="shared" si="14"/>
        <v>-95.34607390438966</v>
      </c>
    </row>
    <row r="95" spans="1:11" ht="20.25">
      <c r="A95" s="19" t="s">
        <v>122</v>
      </c>
      <c r="B95" s="14">
        <v>0</v>
      </c>
      <c r="C95" s="16">
        <f t="shared" si="9"/>
        <v>0</v>
      </c>
      <c r="D95" s="14">
        <v>3</v>
      </c>
      <c r="E95" s="16">
        <f t="shared" si="10"/>
        <v>0.12887588865295055</v>
      </c>
      <c r="F95" s="17">
        <v>-100</v>
      </c>
      <c r="G95" s="14">
        <v>0</v>
      </c>
      <c r="H95" s="16">
        <f t="shared" si="11"/>
        <v>0</v>
      </c>
      <c r="I95" s="14">
        <v>0</v>
      </c>
      <c r="J95" s="16">
        <f t="shared" si="12"/>
        <v>0</v>
      </c>
      <c r="K95" s="17">
        <v>0</v>
      </c>
    </row>
    <row r="96" spans="1:11" ht="14.25">
      <c r="A96" s="19" t="s">
        <v>125</v>
      </c>
      <c r="B96" s="14">
        <v>171911</v>
      </c>
      <c r="C96" s="16">
        <f t="shared" si="9"/>
        <v>7396.550648501316</v>
      </c>
      <c r="D96" s="14">
        <v>0</v>
      </c>
      <c r="E96" s="16">
        <f t="shared" si="10"/>
        <v>0</v>
      </c>
      <c r="F96" s="17">
        <v>100</v>
      </c>
      <c r="G96" s="14">
        <v>11307</v>
      </c>
      <c r="H96" s="16">
        <f t="shared" si="11"/>
        <v>3245.221284656449</v>
      </c>
      <c r="I96" s="14">
        <v>0</v>
      </c>
      <c r="J96" s="16">
        <f t="shared" si="12"/>
        <v>0</v>
      </c>
      <c r="K96" s="17">
        <v>100</v>
      </c>
    </row>
    <row r="97" spans="1:11" ht="14.25">
      <c r="A97" s="19" t="s">
        <v>126</v>
      </c>
      <c r="B97" s="14">
        <v>36327</v>
      </c>
      <c r="C97" s="16">
        <f t="shared" si="9"/>
        <v>1562.986053295643</v>
      </c>
      <c r="D97" s="14">
        <v>0</v>
      </c>
      <c r="E97" s="16">
        <f t="shared" si="10"/>
        <v>0</v>
      </c>
      <c r="F97" s="17">
        <v>100</v>
      </c>
      <c r="G97" s="14">
        <v>672</v>
      </c>
      <c r="H97" s="16">
        <f t="shared" si="11"/>
        <v>192.87067332529705</v>
      </c>
      <c r="I97" s="14">
        <v>0</v>
      </c>
      <c r="J97" s="16">
        <f t="shared" si="12"/>
        <v>0</v>
      </c>
      <c r="K97" s="17">
        <v>100</v>
      </c>
    </row>
    <row r="98" spans="1:11" ht="14.25">
      <c r="A98" s="19" t="s">
        <v>127</v>
      </c>
      <c r="B98" s="14">
        <v>31893</v>
      </c>
      <c r="C98" s="16">
        <f t="shared" si="9"/>
        <v>1372.2111431650821</v>
      </c>
      <c r="D98" s="14">
        <v>0</v>
      </c>
      <c r="E98" s="16">
        <f t="shared" si="10"/>
        <v>0</v>
      </c>
      <c r="F98" s="17">
        <v>100</v>
      </c>
      <c r="G98" s="14">
        <v>617</v>
      </c>
      <c r="H98" s="16">
        <f t="shared" si="11"/>
        <v>177.08512714539924</v>
      </c>
      <c r="I98" s="14">
        <v>0</v>
      </c>
      <c r="J98" s="16">
        <f t="shared" si="12"/>
        <v>0</v>
      </c>
      <c r="K98" s="17">
        <v>100</v>
      </c>
    </row>
    <row r="99" spans="1:11" ht="14.25">
      <c r="A99" s="19" t="s">
        <v>128</v>
      </c>
      <c r="B99" s="14">
        <v>3603</v>
      </c>
      <c r="C99" s="16">
        <f t="shared" si="9"/>
        <v>155.0207490303136</v>
      </c>
      <c r="D99" s="14">
        <v>0</v>
      </c>
      <c r="E99" s="16">
        <f t="shared" si="10"/>
        <v>0</v>
      </c>
      <c r="F99" s="17">
        <v>100</v>
      </c>
      <c r="G99" s="14">
        <v>340</v>
      </c>
      <c r="H99" s="16">
        <f t="shared" si="11"/>
        <v>97.58337638482291</v>
      </c>
      <c r="I99" s="14">
        <v>0</v>
      </c>
      <c r="J99" s="16">
        <f t="shared" si="12"/>
        <v>0</v>
      </c>
      <c r="K99" s="17">
        <v>100</v>
      </c>
    </row>
    <row r="100" spans="1:11" ht="14.25">
      <c r="A100" s="15" t="s">
        <v>97</v>
      </c>
      <c r="B100" s="14">
        <v>1</v>
      </c>
      <c r="C100" s="16">
        <f t="shared" si="9"/>
        <v>0.043025464621236076</v>
      </c>
      <c r="D100" s="14">
        <v>0</v>
      </c>
      <c r="E100" s="16">
        <f t="shared" si="10"/>
        <v>0</v>
      </c>
      <c r="F100" s="17">
        <v>100</v>
      </c>
      <c r="G100" s="14">
        <v>1</v>
      </c>
      <c r="H100" s="16">
        <f t="shared" si="11"/>
        <v>0.2870099305435968</v>
      </c>
      <c r="I100" s="14">
        <v>0</v>
      </c>
      <c r="J100" s="16">
        <f t="shared" si="12"/>
        <v>0</v>
      </c>
      <c r="K100" s="17">
        <v>100</v>
      </c>
    </row>
    <row r="101" spans="1:11" ht="14.25">
      <c r="A101" s="15" t="s">
        <v>98</v>
      </c>
      <c r="B101" s="14">
        <v>10</v>
      </c>
      <c r="C101" s="16">
        <f t="shared" si="9"/>
        <v>0.43025464621236076</v>
      </c>
      <c r="D101" s="14">
        <v>6</v>
      </c>
      <c r="E101" s="16">
        <f t="shared" si="10"/>
        <v>0.2577517773059011</v>
      </c>
      <c r="F101" s="17">
        <f t="shared" si="13"/>
        <v>66.9259668001173</v>
      </c>
      <c r="G101" s="14">
        <v>3</v>
      </c>
      <c r="H101" s="16">
        <f t="shared" si="11"/>
        <v>0.8610297916307904</v>
      </c>
      <c r="I101" s="14">
        <v>2</v>
      </c>
      <c r="J101" s="16">
        <f t="shared" si="12"/>
        <v>0.5736790323182083</v>
      </c>
      <c r="K101" s="17">
        <f>(H101*100/J101)-100</f>
        <v>50.08911658343379</v>
      </c>
    </row>
    <row r="102" spans="1:11" s="18" customFormat="1" ht="30.75" customHeight="1">
      <c r="A102" s="19" t="s">
        <v>119</v>
      </c>
      <c r="B102" s="14">
        <v>0</v>
      </c>
      <c r="C102" s="16">
        <f t="shared" si="9"/>
        <v>0</v>
      </c>
      <c r="D102" s="14">
        <v>0</v>
      </c>
      <c r="E102" s="16">
        <f t="shared" si="10"/>
        <v>0</v>
      </c>
      <c r="F102" s="17">
        <v>0</v>
      </c>
      <c r="G102" s="14">
        <v>0</v>
      </c>
      <c r="H102" s="16">
        <f t="shared" si="11"/>
        <v>0</v>
      </c>
      <c r="I102" s="14">
        <v>0</v>
      </c>
      <c r="J102" s="16">
        <f t="shared" si="12"/>
        <v>0</v>
      </c>
      <c r="K102" s="17">
        <v>0</v>
      </c>
    </row>
    <row r="103" spans="1:11" s="18" customFormat="1" ht="14.25">
      <c r="A103" s="15" t="s">
        <v>32</v>
      </c>
      <c r="B103" s="14">
        <v>487</v>
      </c>
      <c r="C103" s="16">
        <f t="shared" si="9"/>
        <v>20.95340127054197</v>
      </c>
      <c r="D103" s="14">
        <v>501</v>
      </c>
      <c r="E103" s="16">
        <f t="shared" si="10"/>
        <v>21.522273405042743</v>
      </c>
      <c r="F103" s="17">
        <f>(C103*100/E103)-100</f>
        <v>-2.643178644721999</v>
      </c>
      <c r="G103" s="14">
        <v>455</v>
      </c>
      <c r="H103" s="16">
        <f t="shared" si="11"/>
        <v>130.58951839733655</v>
      </c>
      <c r="I103" s="14">
        <v>460</v>
      </c>
      <c r="J103" s="16">
        <f t="shared" si="12"/>
        <v>131.9461774331879</v>
      </c>
      <c r="K103" s="17">
        <f>(H103*100/J103)-100</f>
        <v>-1.0281912384603231</v>
      </c>
    </row>
    <row r="104" spans="1:11" s="18" customFormat="1" ht="14.25">
      <c r="A104" s="15" t="s">
        <v>33</v>
      </c>
      <c r="B104" s="14">
        <v>59</v>
      </c>
      <c r="C104" s="16">
        <f t="shared" si="9"/>
        <v>2.5385024126529285</v>
      </c>
      <c r="D104" s="14">
        <v>63</v>
      </c>
      <c r="E104" s="16">
        <f t="shared" si="10"/>
        <v>2.7063936617119615</v>
      </c>
      <c r="F104" s="17">
        <f>(C104*100/E104)-100</f>
        <v>-6.203504369457889</v>
      </c>
      <c r="G104" s="14">
        <v>15</v>
      </c>
      <c r="H104" s="16">
        <f t="shared" si="11"/>
        <v>4.305148958153952</v>
      </c>
      <c r="I104" s="14">
        <v>29</v>
      </c>
      <c r="J104" s="16">
        <f t="shared" si="12"/>
        <v>8.31834596861402</v>
      </c>
      <c r="K104" s="17">
        <f>(H104*100/J104)-100</f>
        <v>-48.24513221260904</v>
      </c>
    </row>
    <row r="105" spans="1:11" s="18" customFormat="1" ht="14.25">
      <c r="A105" s="15" t="s">
        <v>34</v>
      </c>
      <c r="B105" s="14">
        <v>0</v>
      </c>
      <c r="C105" s="16">
        <f t="shared" si="9"/>
        <v>0</v>
      </c>
      <c r="D105" s="14">
        <v>0</v>
      </c>
      <c r="E105" s="16">
        <f t="shared" si="10"/>
        <v>0</v>
      </c>
      <c r="F105" s="17">
        <v>0</v>
      </c>
      <c r="G105" s="14">
        <v>0</v>
      </c>
      <c r="H105" s="16">
        <f t="shared" si="11"/>
        <v>0</v>
      </c>
      <c r="I105" s="14">
        <v>0</v>
      </c>
      <c r="J105" s="16">
        <f t="shared" si="12"/>
        <v>0</v>
      </c>
      <c r="K105" s="17">
        <v>0</v>
      </c>
    </row>
    <row r="106" spans="1:11" s="18" customFormat="1" ht="14.25">
      <c r="A106" s="15" t="s">
        <v>116</v>
      </c>
      <c r="B106" s="14">
        <v>0</v>
      </c>
      <c r="C106" s="16">
        <f t="shared" si="9"/>
        <v>0</v>
      </c>
      <c r="D106" s="14">
        <v>0</v>
      </c>
      <c r="E106" s="16">
        <f t="shared" si="10"/>
        <v>0</v>
      </c>
      <c r="F106" s="17">
        <v>0</v>
      </c>
      <c r="G106" s="14">
        <v>0</v>
      </c>
      <c r="H106" s="16">
        <f t="shared" si="11"/>
        <v>0</v>
      </c>
      <c r="I106" s="14">
        <v>0</v>
      </c>
      <c r="J106" s="16">
        <f t="shared" si="12"/>
        <v>0</v>
      </c>
      <c r="K106" s="17">
        <v>0</v>
      </c>
    </row>
    <row r="107" spans="1:11" s="18" customFormat="1" ht="14.25">
      <c r="A107" s="15" t="s">
        <v>35</v>
      </c>
      <c r="B107" s="14">
        <v>1</v>
      </c>
      <c r="C107" s="16">
        <f t="shared" si="9"/>
        <v>0.043025464621236076</v>
      </c>
      <c r="D107" s="14">
        <v>1</v>
      </c>
      <c r="E107" s="16">
        <f t="shared" si="10"/>
        <v>0.042958629550983514</v>
      </c>
      <c r="F107" s="17">
        <v>0</v>
      </c>
      <c r="G107" s="14">
        <v>0</v>
      </c>
      <c r="H107" s="16">
        <f t="shared" si="11"/>
        <v>0</v>
      </c>
      <c r="I107" s="14">
        <v>0</v>
      </c>
      <c r="J107" s="16">
        <f t="shared" si="12"/>
        <v>0</v>
      </c>
      <c r="K107" s="20">
        <v>0</v>
      </c>
    </row>
    <row r="108" spans="1:11" s="18" customFormat="1" ht="14.25">
      <c r="A108" s="15" t="s">
        <v>36</v>
      </c>
      <c r="B108" s="14">
        <v>1</v>
      </c>
      <c r="C108" s="16">
        <f t="shared" si="9"/>
        <v>0.043025464621236076</v>
      </c>
      <c r="D108" s="14">
        <v>1</v>
      </c>
      <c r="E108" s="16">
        <f t="shared" si="10"/>
        <v>0.042958629550983514</v>
      </c>
      <c r="F108" s="17">
        <v>0</v>
      </c>
      <c r="G108" s="14">
        <v>0</v>
      </c>
      <c r="H108" s="16">
        <f t="shared" si="11"/>
        <v>0</v>
      </c>
      <c r="I108" s="14">
        <v>0</v>
      </c>
      <c r="J108" s="16">
        <f t="shared" si="12"/>
        <v>0</v>
      </c>
      <c r="K108" s="20">
        <v>0</v>
      </c>
    </row>
    <row r="109" spans="1:11" s="18" customFormat="1" ht="14.25">
      <c r="A109" s="15" t="s">
        <v>99</v>
      </c>
      <c r="B109" s="14">
        <v>0</v>
      </c>
      <c r="C109" s="16">
        <f t="shared" si="9"/>
        <v>0</v>
      </c>
      <c r="D109" s="14">
        <v>0</v>
      </c>
      <c r="E109" s="16">
        <f t="shared" si="10"/>
        <v>0</v>
      </c>
      <c r="F109" s="17">
        <v>0</v>
      </c>
      <c r="G109" s="14">
        <v>0</v>
      </c>
      <c r="H109" s="16">
        <f t="shared" si="11"/>
        <v>0</v>
      </c>
      <c r="I109" s="14">
        <v>0</v>
      </c>
      <c r="J109" s="16">
        <f t="shared" si="12"/>
        <v>0</v>
      </c>
      <c r="K109" s="17">
        <v>0</v>
      </c>
    </row>
    <row r="110" spans="1:11" s="18" customFormat="1" ht="14.25">
      <c r="A110" s="15" t="s">
        <v>37</v>
      </c>
      <c r="B110" s="14">
        <v>45</v>
      </c>
      <c r="C110" s="16">
        <f t="shared" si="9"/>
        <v>1.9361459079556236</v>
      </c>
      <c r="D110" s="14">
        <v>44</v>
      </c>
      <c r="E110" s="16">
        <f t="shared" si="10"/>
        <v>1.8901797002432748</v>
      </c>
      <c r="F110" s="17">
        <f>(C110*100/E110)-100</f>
        <v>2.4318432637083447</v>
      </c>
      <c r="G110" s="14">
        <v>37</v>
      </c>
      <c r="H110" s="16">
        <f t="shared" si="11"/>
        <v>10.619367430113082</v>
      </c>
      <c r="I110" s="14">
        <v>32</v>
      </c>
      <c r="J110" s="16">
        <f t="shared" si="12"/>
        <v>9.178864517091332</v>
      </c>
      <c r="K110" s="17">
        <f>(H110*100/J110)-100</f>
        <v>15.69369403306355</v>
      </c>
    </row>
    <row r="111" spans="1:11" s="18" customFormat="1" ht="14.25">
      <c r="A111" s="15" t="s">
        <v>38</v>
      </c>
      <c r="B111" s="14">
        <v>0</v>
      </c>
      <c r="C111" s="16">
        <f t="shared" si="9"/>
        <v>0</v>
      </c>
      <c r="D111" s="14">
        <v>0</v>
      </c>
      <c r="E111" s="16">
        <f t="shared" si="10"/>
        <v>0</v>
      </c>
      <c r="F111" s="17">
        <v>0</v>
      </c>
      <c r="G111" s="14">
        <v>0</v>
      </c>
      <c r="H111" s="16">
        <f t="shared" si="11"/>
        <v>0</v>
      </c>
      <c r="I111" s="14">
        <v>0</v>
      </c>
      <c r="J111" s="16">
        <f t="shared" si="12"/>
        <v>0</v>
      </c>
      <c r="K111" s="20">
        <v>0</v>
      </c>
    </row>
    <row r="112" spans="1:11" s="18" customFormat="1" ht="14.25">
      <c r="A112" s="15" t="s">
        <v>39</v>
      </c>
      <c r="B112" s="14">
        <v>3</v>
      </c>
      <c r="C112" s="16">
        <f t="shared" si="9"/>
        <v>0.12907639386370823</v>
      </c>
      <c r="D112" s="14">
        <v>1</v>
      </c>
      <c r="E112" s="16">
        <f t="shared" si="10"/>
        <v>0.042958629550983514</v>
      </c>
      <c r="F112" s="17">
        <f>(C112*100/E112)-100</f>
        <v>200.46674024021115</v>
      </c>
      <c r="G112" s="14">
        <v>1</v>
      </c>
      <c r="H112" s="16">
        <f t="shared" si="11"/>
        <v>0.2870099305435968</v>
      </c>
      <c r="I112" s="14">
        <v>0</v>
      </c>
      <c r="J112" s="16">
        <f t="shared" si="12"/>
        <v>0</v>
      </c>
      <c r="K112" s="17">
        <v>100</v>
      </c>
    </row>
    <row r="113" spans="1:11" s="18" customFormat="1" ht="14.25">
      <c r="A113" s="15" t="s">
        <v>40</v>
      </c>
      <c r="B113" s="14">
        <v>0</v>
      </c>
      <c r="C113" s="16">
        <f t="shared" si="9"/>
        <v>0</v>
      </c>
      <c r="D113" s="14">
        <v>0</v>
      </c>
      <c r="E113" s="16">
        <f t="shared" si="10"/>
        <v>0</v>
      </c>
      <c r="F113" s="20">
        <v>0</v>
      </c>
      <c r="G113" s="14">
        <v>0</v>
      </c>
      <c r="H113" s="16">
        <f t="shared" si="11"/>
        <v>0</v>
      </c>
      <c r="I113" s="14">
        <v>0</v>
      </c>
      <c r="J113" s="16">
        <f t="shared" si="12"/>
        <v>0</v>
      </c>
      <c r="K113" s="20">
        <v>0</v>
      </c>
    </row>
    <row r="114" spans="1:11" s="18" customFormat="1" ht="14.25">
      <c r="A114" s="15" t="s">
        <v>100</v>
      </c>
      <c r="B114" s="14">
        <v>0</v>
      </c>
      <c r="C114" s="16">
        <f t="shared" si="9"/>
        <v>0</v>
      </c>
      <c r="D114" s="14">
        <v>0</v>
      </c>
      <c r="E114" s="16">
        <f t="shared" si="10"/>
        <v>0</v>
      </c>
      <c r="F114" s="17">
        <v>0</v>
      </c>
      <c r="G114" s="14">
        <v>0</v>
      </c>
      <c r="H114" s="16">
        <f t="shared" si="11"/>
        <v>0</v>
      </c>
      <c r="I114" s="14">
        <v>0</v>
      </c>
      <c r="J114" s="16">
        <f t="shared" si="12"/>
        <v>0</v>
      </c>
      <c r="K114" s="17">
        <v>0</v>
      </c>
    </row>
    <row r="115" spans="1:11" s="18" customFormat="1" ht="14.25">
      <c r="A115" s="15" t="s">
        <v>41</v>
      </c>
      <c r="B115" s="14">
        <v>7</v>
      </c>
      <c r="C115" s="16">
        <f t="shared" si="9"/>
        <v>0.30117825234865253</v>
      </c>
      <c r="D115" s="14">
        <v>9</v>
      </c>
      <c r="E115" s="16">
        <f t="shared" si="10"/>
        <v>0.3866276659588517</v>
      </c>
      <c r="F115" s="17">
        <f>(C115*100/E115)-100</f>
        <v>-22.101215493278588</v>
      </c>
      <c r="G115" s="14">
        <v>5</v>
      </c>
      <c r="H115" s="16">
        <f t="shared" si="11"/>
        <v>1.4350496527179841</v>
      </c>
      <c r="I115" s="14">
        <v>8</v>
      </c>
      <c r="J115" s="16">
        <f t="shared" si="12"/>
        <v>2.294716129272833</v>
      </c>
      <c r="K115" s="17">
        <f>(H115*100/J115)-100</f>
        <v>-37.46286809023591</v>
      </c>
    </row>
    <row r="116" spans="1:11" s="18" customFormat="1" ht="14.25">
      <c r="A116" s="15" t="s">
        <v>42</v>
      </c>
      <c r="B116" s="14">
        <v>0</v>
      </c>
      <c r="C116" s="16">
        <f t="shared" si="9"/>
        <v>0</v>
      </c>
      <c r="D116" s="14">
        <v>0</v>
      </c>
      <c r="E116" s="16">
        <f t="shared" si="10"/>
        <v>0</v>
      </c>
      <c r="F116" s="17">
        <v>0</v>
      </c>
      <c r="G116" s="14">
        <v>0</v>
      </c>
      <c r="H116" s="16">
        <f t="shared" si="11"/>
        <v>0</v>
      </c>
      <c r="I116" s="14">
        <v>0</v>
      </c>
      <c r="J116" s="16">
        <f t="shared" si="12"/>
        <v>0</v>
      </c>
      <c r="K116" s="17">
        <v>0</v>
      </c>
    </row>
    <row r="117" spans="1:11" s="18" customFormat="1" ht="14.25">
      <c r="A117" s="15" t="s">
        <v>43</v>
      </c>
      <c r="B117" s="14">
        <v>753</v>
      </c>
      <c r="C117" s="16">
        <f t="shared" si="9"/>
        <v>32.398174859790764</v>
      </c>
      <c r="D117" s="14">
        <v>939</v>
      </c>
      <c r="E117" s="16">
        <f t="shared" si="10"/>
        <v>40.33815314837352</v>
      </c>
      <c r="F117" s="17">
        <f>(C117*100/E117)-100</f>
        <v>-19.68354440863365</v>
      </c>
      <c r="G117" s="14">
        <v>734</v>
      </c>
      <c r="H117" s="16">
        <f t="shared" si="11"/>
        <v>210.66528901900006</v>
      </c>
      <c r="I117" s="14">
        <v>916</v>
      </c>
      <c r="J117" s="16">
        <f t="shared" si="12"/>
        <v>262.7449968017394</v>
      </c>
      <c r="K117" s="17">
        <f>(H117*100/J117)-100</f>
        <v>-19.821388957612513</v>
      </c>
    </row>
    <row r="118" spans="1:11" s="18" customFormat="1" ht="14.25">
      <c r="A118" s="15" t="s">
        <v>44</v>
      </c>
      <c r="B118" s="14">
        <v>0</v>
      </c>
      <c r="C118" s="16">
        <f t="shared" si="9"/>
        <v>0</v>
      </c>
      <c r="D118" s="14">
        <v>0</v>
      </c>
      <c r="E118" s="16">
        <f t="shared" si="10"/>
        <v>0</v>
      </c>
      <c r="F118" s="17">
        <v>0</v>
      </c>
      <c r="G118" s="14">
        <v>0</v>
      </c>
      <c r="H118" s="16">
        <f t="shared" si="11"/>
        <v>0</v>
      </c>
      <c r="I118" s="14">
        <v>0</v>
      </c>
      <c r="J118" s="16">
        <f t="shared" si="12"/>
        <v>0</v>
      </c>
      <c r="K118" s="17">
        <v>0</v>
      </c>
    </row>
    <row r="119" spans="1:11" s="18" customFormat="1" ht="14.25">
      <c r="A119" s="15" t="s">
        <v>45</v>
      </c>
      <c r="B119" s="14">
        <v>3</v>
      </c>
      <c r="C119" s="16">
        <f t="shared" si="9"/>
        <v>0.12907639386370823</v>
      </c>
      <c r="D119" s="14">
        <v>1</v>
      </c>
      <c r="E119" s="16">
        <f t="shared" si="10"/>
        <v>0.042958629550983514</v>
      </c>
      <c r="F119" s="17">
        <f>(C119*100/E119)-100</f>
        <v>200.46674024021115</v>
      </c>
      <c r="G119" s="14">
        <v>0</v>
      </c>
      <c r="H119" s="16">
        <f t="shared" si="11"/>
        <v>0</v>
      </c>
      <c r="I119" s="14">
        <v>0</v>
      </c>
      <c r="J119" s="16">
        <f t="shared" si="12"/>
        <v>0</v>
      </c>
      <c r="K119" s="17">
        <v>0</v>
      </c>
    </row>
    <row r="120" spans="1:11" s="18" customFormat="1" ht="14.25">
      <c r="A120" s="15" t="s">
        <v>46</v>
      </c>
      <c r="B120" s="14">
        <v>0</v>
      </c>
      <c r="C120" s="16">
        <f t="shared" si="9"/>
        <v>0</v>
      </c>
      <c r="D120" s="14">
        <v>0</v>
      </c>
      <c r="E120" s="16">
        <f t="shared" si="10"/>
        <v>0</v>
      </c>
      <c r="F120" s="17">
        <v>0</v>
      </c>
      <c r="G120" s="14">
        <v>0</v>
      </c>
      <c r="H120" s="16">
        <f t="shared" si="11"/>
        <v>0</v>
      </c>
      <c r="I120" s="14">
        <v>0</v>
      </c>
      <c r="J120" s="16">
        <f t="shared" si="12"/>
        <v>0</v>
      </c>
      <c r="K120" s="20">
        <v>0</v>
      </c>
    </row>
    <row r="121" spans="1:11" s="18" customFormat="1" ht="14.25">
      <c r="A121" s="15" t="s">
        <v>47</v>
      </c>
      <c r="B121" s="14">
        <v>0</v>
      </c>
      <c r="C121" s="16">
        <f t="shared" si="9"/>
        <v>0</v>
      </c>
      <c r="D121" s="14">
        <v>0</v>
      </c>
      <c r="E121" s="16">
        <f t="shared" si="10"/>
        <v>0</v>
      </c>
      <c r="F121" s="17">
        <v>0</v>
      </c>
      <c r="G121" s="14">
        <v>0</v>
      </c>
      <c r="H121" s="16">
        <f t="shared" si="11"/>
        <v>0</v>
      </c>
      <c r="I121" s="14">
        <v>0</v>
      </c>
      <c r="J121" s="16">
        <f t="shared" si="12"/>
        <v>0</v>
      </c>
      <c r="K121" s="17">
        <v>0</v>
      </c>
    </row>
    <row r="122" spans="1:11" s="18" customFormat="1" ht="14.25">
      <c r="A122" s="15" t="s">
        <v>48</v>
      </c>
      <c r="B122" s="14">
        <v>0</v>
      </c>
      <c r="C122" s="16">
        <f t="shared" si="9"/>
        <v>0</v>
      </c>
      <c r="D122" s="14">
        <v>0</v>
      </c>
      <c r="E122" s="16">
        <f t="shared" si="10"/>
        <v>0</v>
      </c>
      <c r="F122" s="17">
        <v>0</v>
      </c>
      <c r="G122" s="14">
        <v>0</v>
      </c>
      <c r="H122" s="16">
        <f t="shared" si="11"/>
        <v>0</v>
      </c>
      <c r="I122" s="14">
        <v>0</v>
      </c>
      <c r="J122" s="16">
        <f t="shared" si="12"/>
        <v>0</v>
      </c>
      <c r="K122" s="17">
        <v>0</v>
      </c>
    </row>
    <row r="123" spans="1:11" s="18" customFormat="1" ht="14.25">
      <c r="A123" s="15" t="s">
        <v>112</v>
      </c>
      <c r="B123" s="14">
        <v>0</v>
      </c>
      <c r="C123" s="16">
        <f t="shared" si="9"/>
        <v>0</v>
      </c>
      <c r="D123" s="14">
        <v>0</v>
      </c>
      <c r="E123" s="16">
        <f t="shared" si="10"/>
        <v>0</v>
      </c>
      <c r="F123" s="17">
        <v>0</v>
      </c>
      <c r="G123" s="14">
        <v>0</v>
      </c>
      <c r="H123" s="16">
        <f t="shared" si="11"/>
        <v>0</v>
      </c>
      <c r="I123" s="14">
        <v>0</v>
      </c>
      <c r="J123" s="16">
        <f t="shared" si="12"/>
        <v>0</v>
      </c>
      <c r="K123" s="20">
        <v>0</v>
      </c>
    </row>
    <row r="124" spans="1:11" s="18" customFormat="1" ht="14.25">
      <c r="A124" s="15" t="s">
        <v>49</v>
      </c>
      <c r="B124" s="14">
        <v>0</v>
      </c>
      <c r="C124" s="16">
        <f t="shared" si="9"/>
        <v>0</v>
      </c>
      <c r="D124" s="14">
        <v>0</v>
      </c>
      <c r="E124" s="16">
        <f t="shared" si="10"/>
        <v>0</v>
      </c>
      <c r="F124" s="17">
        <v>0</v>
      </c>
      <c r="G124" s="14">
        <v>0</v>
      </c>
      <c r="H124" s="16">
        <f t="shared" si="11"/>
        <v>0</v>
      </c>
      <c r="I124" s="14">
        <v>0</v>
      </c>
      <c r="J124" s="16">
        <f t="shared" si="12"/>
        <v>0</v>
      </c>
      <c r="K124" s="20">
        <v>0</v>
      </c>
    </row>
    <row r="125" spans="1:11" s="18" customFormat="1" ht="14.25">
      <c r="A125" s="15" t="s">
        <v>50</v>
      </c>
      <c r="B125" s="14">
        <v>2</v>
      </c>
      <c r="C125" s="16">
        <f t="shared" si="9"/>
        <v>0.08605092924247215</v>
      </c>
      <c r="D125" s="14">
        <v>2</v>
      </c>
      <c r="E125" s="16">
        <f t="shared" si="10"/>
        <v>0.08591725910196703</v>
      </c>
      <c r="F125" s="17">
        <v>0</v>
      </c>
      <c r="G125" s="14">
        <v>0</v>
      </c>
      <c r="H125" s="16">
        <f t="shared" si="11"/>
        <v>0</v>
      </c>
      <c r="I125" s="14">
        <v>0</v>
      </c>
      <c r="J125" s="16">
        <f t="shared" si="12"/>
        <v>0</v>
      </c>
      <c r="K125" s="17">
        <v>0</v>
      </c>
    </row>
    <row r="126" spans="1:11" s="18" customFormat="1" ht="14.25">
      <c r="A126" s="15" t="s">
        <v>51</v>
      </c>
      <c r="B126" s="14">
        <v>3</v>
      </c>
      <c r="C126" s="16">
        <f t="shared" si="9"/>
        <v>0.12907639386370823</v>
      </c>
      <c r="D126" s="14">
        <v>2</v>
      </c>
      <c r="E126" s="16">
        <f t="shared" si="10"/>
        <v>0.08591725910196703</v>
      </c>
      <c r="F126" s="17">
        <f>(C126*100/E126)-100</f>
        <v>50.233370120105576</v>
      </c>
      <c r="G126" s="14">
        <v>0</v>
      </c>
      <c r="H126" s="16">
        <f t="shared" si="11"/>
        <v>0</v>
      </c>
      <c r="I126" s="14">
        <v>0</v>
      </c>
      <c r="J126" s="16">
        <f t="shared" si="12"/>
        <v>0</v>
      </c>
      <c r="K126" s="20">
        <v>0</v>
      </c>
    </row>
    <row r="127" spans="1:11" s="18" customFormat="1" ht="14.25">
      <c r="A127" s="15" t="s">
        <v>52</v>
      </c>
      <c r="B127" s="14">
        <v>0</v>
      </c>
      <c r="C127" s="16">
        <f t="shared" si="9"/>
        <v>0</v>
      </c>
      <c r="D127" s="14">
        <v>0</v>
      </c>
      <c r="E127" s="16">
        <f t="shared" si="10"/>
        <v>0</v>
      </c>
      <c r="F127" s="17">
        <v>0</v>
      </c>
      <c r="G127" s="14">
        <v>0</v>
      </c>
      <c r="H127" s="16">
        <f t="shared" si="11"/>
        <v>0</v>
      </c>
      <c r="I127" s="14">
        <v>0</v>
      </c>
      <c r="J127" s="16">
        <f t="shared" si="12"/>
        <v>0</v>
      </c>
      <c r="K127" s="20">
        <v>0</v>
      </c>
    </row>
    <row r="128" spans="1:11" s="18" customFormat="1" ht="14.25">
      <c r="A128" s="15" t="s">
        <v>101</v>
      </c>
      <c r="B128" s="21">
        <v>0</v>
      </c>
      <c r="C128" s="16">
        <f t="shared" si="9"/>
        <v>0</v>
      </c>
      <c r="D128" s="21">
        <v>0</v>
      </c>
      <c r="E128" s="16">
        <f t="shared" si="10"/>
        <v>0</v>
      </c>
      <c r="F128" s="17">
        <v>0</v>
      </c>
      <c r="G128" s="21">
        <v>0</v>
      </c>
      <c r="H128" s="16">
        <f t="shared" si="11"/>
        <v>0</v>
      </c>
      <c r="I128" s="21">
        <v>0</v>
      </c>
      <c r="J128" s="16">
        <f t="shared" si="12"/>
        <v>0</v>
      </c>
      <c r="K128" s="17">
        <v>0</v>
      </c>
    </row>
    <row r="129" spans="3:8" ht="14.25">
      <c r="C129" s="13"/>
      <c r="H129" s="13"/>
    </row>
    <row r="130" ht="14.25">
      <c r="H130" s="13"/>
    </row>
  </sheetData>
  <sheetProtection/>
  <mergeCells count="10">
    <mergeCell ref="B2:E2"/>
    <mergeCell ref="A2:A4"/>
    <mergeCell ref="G2:J2"/>
    <mergeCell ref="K2:K4"/>
    <mergeCell ref="G3:H3"/>
    <mergeCell ref="I3:J3"/>
    <mergeCell ref="A1:F1"/>
    <mergeCell ref="F2:F4"/>
    <mergeCell ref="B3:C3"/>
    <mergeCell ref="D3:E3"/>
  </mergeCells>
  <printOptions/>
  <pageMargins left="0" right="0" top="0" bottom="0" header="0" footer="0"/>
  <pageSetup horizontalDpi="600" verticalDpi="600" orientation="portrait" paperSize="9" scale="85" r:id="rId1"/>
  <rowBreaks count="2" manualBreakCount="2">
    <brk id="39" max="15" man="1"/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2021-11-08T07:02:48Z</cp:lastPrinted>
  <dcterms:created xsi:type="dcterms:W3CDTF">2010-12-01T10:49:57Z</dcterms:created>
  <dcterms:modified xsi:type="dcterms:W3CDTF">2021-11-08T07:02:52Z</dcterms:modified>
  <cp:category/>
  <cp:version/>
  <cp:contentType/>
  <cp:contentStatus/>
</cp:coreProperties>
</file>