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<sst xmlns="http://schemas.openxmlformats.org/spreadsheetml/2006/main" count="141" uniqueCount="132">
  <si>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</si>
  <si>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</si>
  <si>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</si>
  <si>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</si>
  <si>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</si>
  <si>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</si>
  <si>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</si>
  <si>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</si>
  <si>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</si>
  <si>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</si>
  <si>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</si>
  <si>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</si>
  <si>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</si>
  <si>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</si>
  <si>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</si>
  <si>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</si>
  <si>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</si>
  <si>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</si>
  <si>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</si>
  <si>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</si>
  <si>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</si>
  <si>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</si>
  <si>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</si>
  <si>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</si>
  <si>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</si>
  <si>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</si>
  <si>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</si>
  <si>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</si>
  <si>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</si>
  <si>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</si>
  <si>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</si>
  <si>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</si>
  <si>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</si>
  <si>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</si>
  <si>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</si>
  <si>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</si>
  <si>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</si>
  <si>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</si>
  <si>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</si>
  <si>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</si>
  <si>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</si>
  <si>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</si>
  <si>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</si>
  <si>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</si>
  <si>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</si>
  <si>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</si>
  <si>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</si>
  <si>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</si>
  <si>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</si>
  <si>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</si>
  <si>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</si>
  <si>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</si>
  <si>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</si>
  <si>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</si>
  <si>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</si>
  <si>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</si>
  <si>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</si>
  <si>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</si>
  <si>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</si>
  <si>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</si>
  <si>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</si>
  <si>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</si>
  <si>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</si>
  <si>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</si>
  <si>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</si>
  <si>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</si>
  <si>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</si>
  <si>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</si>
  <si>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</si>
  <si>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</si>
  <si>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</si>
  <si>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</si>
  <si>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</si>
  <si>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</si>
  <si>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</si>
  <si>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</si>
  <si>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</si>
  <si>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</si>
  <si>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</si>
  <si>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</si>
  <si>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</si>
  <si>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</si>
  <si>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</si>
  <si>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</si>
  <si>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</si>
  <si>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</si>
  <si>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</si>
  <si>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</si>
  <si>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</si>
  <si>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</si>
  <si>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</si>
  <si>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</si>
  <si>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</si>
  <si>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</si>
  <si>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</si>
  <si>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</si>
  <si>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</si>
  <si>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</si>
  <si>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</si>
  <si>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</si>
  <si>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</si>
  <si>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</si>
  <si>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</si>
  <si>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</si>
  <si>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</si>
  <si>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</si>
  <si>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</si>
  <si>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</si>
  <si>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</si>
  <si>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</si>
  <si>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</si>
  <si>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</si>
  <si>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</si>
  <si>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</si>
  <si>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</si>
  <si>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</si>
  <si>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</si>
  <si>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</si>
  <si>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</si>
  <si>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</si>
  <si>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</si>
  <si>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</si>
  <si>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</si>
  <si>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</si>
  <si>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</si>
  <si>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</si>
  <si>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</si>
  <si>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</si>
  <si>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</si>
  <si>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 - декабрь  2022г.</t>
  </si>
  <si>
    <t>1-12   2022</t>
  </si>
  <si>
    <t>1-12   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</si>
</sst>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30" t="s">
        <v>129</v>
      </c>
      <c r="B1" s="30"/>
      <c r="C1" s="30"/>
      <c r="D1" s="30"/>
      <c r="E1" s="30"/>
      <c r="F1" s="30"/>
      <c r="G1" s="18"/>
      <c r="H1" s="18"/>
      <c r="I1" s="18"/>
      <c r="J1" s="18"/>
      <c r="K1" s="18"/>
    </row>
    <row r="2" spans="1:11" ht="14.25" customHeight="1">
      <c r="A2" s="29"/>
      <c r="B2" s="29" t="s">
        <v>1</v>
      </c>
      <c r="C2" s="29"/>
      <c r="D2" s="29"/>
      <c r="E2" s="29"/>
      <c r="F2" s="25" t="s">
        <v>113</v>
      </c>
      <c r="G2" s="29" t="s">
        <v>2</v>
      </c>
      <c r="H2" s="29"/>
      <c r="I2" s="29"/>
      <c r="J2" s="29"/>
      <c r="K2" s="25" t="s">
        <v>113</v>
      </c>
    </row>
    <row r="3" spans="1:11" ht="14.25">
      <c r="A3" s="29"/>
      <c r="B3" s="28" t="s">
        <v>130</v>
      </c>
      <c r="C3" s="29"/>
      <c r="D3" s="28" t="s">
        <v>131</v>
      </c>
      <c r="E3" s="29"/>
      <c r="F3" s="26"/>
      <c r="G3" s="28" t="s">
        <v>130</v>
      </c>
      <c r="H3" s="29"/>
      <c r="I3" s="28" t="s">
        <v>131</v>
      </c>
      <c r="J3" s="29"/>
      <c r="K3" s="26"/>
    </row>
    <row r="4" spans="1:11" ht="14.25">
      <c r="A4" s="29"/>
      <c r="B4" s="14" t="s">
        <v>53</v>
      </c>
      <c r="C4" s="14" t="s">
        <v>54</v>
      </c>
      <c r="D4" s="14" t="s">
        <v>53</v>
      </c>
      <c r="E4" s="14" t="s">
        <v>54</v>
      </c>
      <c r="F4" s="27"/>
      <c r="G4" s="14" t="s">
        <v>53</v>
      </c>
      <c r="H4" s="14" t="s">
        <v>54</v>
      </c>
      <c r="I4" s="14" t="s">
        <v>53</v>
      </c>
      <c r="J4" s="14" t="s">
        <v>54</v>
      </c>
      <c r="K4" s="27"/>
    </row>
    <row r="5" spans="1:11" ht="14.25">
      <c r="A5" s="15" t="s">
        <v>0</v>
      </c>
      <c r="B5" s="14">
        <v>931767</v>
      </c>
      <c r="C5" s="16">
        <f>B5*100000/2305608</f>
        <v>40413.0710858047</v>
      </c>
      <c r="D5" s="14">
        <v>772320</v>
      </c>
      <c r="E5" s="16">
        <f>D5*100000/2324205</f>
        <v>33229.42683627305</v>
      </c>
      <c r="F5" s="17">
        <f aca="true" t="shared" si="0" ref="F5:F15">(C5*100/E5)-100</f>
        <v>21.618321269658566</v>
      </c>
      <c r="G5" s="14">
        <v>322719</v>
      </c>
      <c r="H5" s="16">
        <f>G5*100000/348132</f>
        <v>92700.18268932473</v>
      </c>
      <c r="I5" s="14">
        <v>248445</v>
      </c>
      <c r="J5" s="16">
        <f>I5*100000/348420</f>
        <v>71306.18219390391</v>
      </c>
      <c r="K5" s="17">
        <f aca="true" t="shared" si="1" ref="K5:K12">(H5*100/J5)-100</f>
        <v>30.003009328481255</v>
      </c>
    </row>
    <row r="6" spans="1:11" ht="14.25">
      <c r="A6" s="15" t="s">
        <v>120</v>
      </c>
      <c r="B6" s="14">
        <v>0</v>
      </c>
      <c r="C6" s="16">
        <f aca="true" t="shared" si="2" ref="C6:C69">B6*100000/2305608</f>
        <v>0</v>
      </c>
      <c r="D6" s="14">
        <v>0</v>
      </c>
      <c r="E6" s="16">
        <f aca="true" t="shared" si="3" ref="E6:E69">D6*100000/2324205</f>
        <v>0</v>
      </c>
      <c r="F6" s="17">
        <v>0</v>
      </c>
      <c r="G6" s="14">
        <v>0</v>
      </c>
      <c r="H6" s="16">
        <f aca="true" t="shared" si="4" ref="H6:H69">G6*100000/348132</f>
        <v>0</v>
      </c>
      <c r="I6" s="14">
        <v>0</v>
      </c>
      <c r="J6" s="16">
        <f aca="true" t="shared" si="5" ref="J6:J69">I6*100000/348420</f>
        <v>0</v>
      </c>
      <c r="K6" s="17">
        <v>0</v>
      </c>
    </row>
    <row r="7" spans="1:12" ht="20.25">
      <c r="A7" s="19" t="s">
        <v>56</v>
      </c>
      <c r="B7" s="14">
        <v>6351</v>
      </c>
      <c r="C7" s="16">
        <f t="shared" si="2"/>
        <v>275.4587943830868</v>
      </c>
      <c r="D7" s="14">
        <v>5137</v>
      </c>
      <c r="E7" s="16">
        <f t="shared" si="3"/>
        <v>221.02181175928973</v>
      </c>
      <c r="F7" s="17">
        <f t="shared" si="0"/>
        <v>24.62968798893172</v>
      </c>
      <c r="G7" s="14">
        <v>4781</v>
      </c>
      <c r="H7" s="16">
        <f t="shared" si="4"/>
        <v>1373.3296565670494</v>
      </c>
      <c r="I7" s="14">
        <v>4100</v>
      </c>
      <c r="J7" s="16">
        <f t="shared" si="5"/>
        <v>1176.740715228747</v>
      </c>
      <c r="K7" s="17">
        <f t="shared" si="1"/>
        <v>16.7062241319735</v>
      </c>
      <c r="L7" s="18"/>
    </row>
    <row r="8" spans="1:11" ht="14.25">
      <c r="A8" s="15" t="s">
        <v>3</v>
      </c>
      <c r="B8" s="14">
        <v>375</v>
      </c>
      <c r="C8" s="16">
        <f t="shared" si="2"/>
        <v>16.264690268250284</v>
      </c>
      <c r="D8" s="14">
        <v>237</v>
      </c>
      <c r="E8" s="16">
        <f t="shared" si="3"/>
        <v>10.19703511523295</v>
      </c>
      <c r="F8" s="17">
        <f t="shared" si="0"/>
        <v>59.504111581935234</v>
      </c>
      <c r="G8" s="14">
        <v>159</v>
      </c>
      <c r="H8" s="16">
        <f t="shared" si="4"/>
        <v>45.672331184723035</v>
      </c>
      <c r="I8" s="14">
        <v>118</v>
      </c>
      <c r="J8" s="16">
        <f t="shared" si="5"/>
        <v>33.86717180414443</v>
      </c>
      <c r="K8" s="17">
        <f t="shared" si="1"/>
        <v>34.857234164247444</v>
      </c>
    </row>
    <row r="9" spans="1:11" ht="14.25">
      <c r="A9" s="15" t="s">
        <v>4</v>
      </c>
      <c r="B9" s="14">
        <v>44</v>
      </c>
      <c r="C9" s="16">
        <f t="shared" si="2"/>
        <v>1.9083903248080334</v>
      </c>
      <c r="D9" s="14">
        <v>48</v>
      </c>
      <c r="E9" s="16">
        <f t="shared" si="3"/>
        <v>2.0652223018193316</v>
      </c>
      <c r="F9" s="17">
        <f t="shared" si="0"/>
        <v>-7.593951356865517</v>
      </c>
      <c r="G9" s="14">
        <v>20</v>
      </c>
      <c r="H9" s="16">
        <f t="shared" si="4"/>
        <v>5.744947318833086</v>
      </c>
      <c r="I9" s="14">
        <v>28</v>
      </c>
      <c r="J9" s="16">
        <f t="shared" si="5"/>
        <v>8.036278055220711</v>
      </c>
      <c r="K9" s="17">
        <f t="shared" si="1"/>
        <v>-28.512337684720578</v>
      </c>
    </row>
    <row r="10" spans="1:11" ht="14.25">
      <c r="A10" s="15" t="s">
        <v>5</v>
      </c>
      <c r="B10" s="14">
        <v>30</v>
      </c>
      <c r="C10" s="16">
        <f t="shared" si="2"/>
        <v>1.3011752214600227</v>
      </c>
      <c r="D10" s="14">
        <v>17</v>
      </c>
      <c r="E10" s="16">
        <f t="shared" si="3"/>
        <v>0.7314328985610133</v>
      </c>
      <c r="F10" s="17">
        <f t="shared" si="0"/>
        <v>77.89399738785247</v>
      </c>
      <c r="G10" s="14">
        <v>7</v>
      </c>
      <c r="H10" s="16">
        <f t="shared" si="4"/>
        <v>2.01073156159158</v>
      </c>
      <c r="I10" s="14">
        <v>6</v>
      </c>
      <c r="J10" s="16">
        <f t="shared" si="5"/>
        <v>1.7220595832615808</v>
      </c>
      <c r="K10" s="17">
        <f t="shared" si="1"/>
        <v>16.763181781623075</v>
      </c>
    </row>
    <row r="11" spans="1:11" ht="14.25">
      <c r="A11" s="15" t="s">
        <v>6</v>
      </c>
      <c r="B11" s="14">
        <v>258</v>
      </c>
      <c r="C11" s="16">
        <f t="shared" si="2"/>
        <v>11.190106904556195</v>
      </c>
      <c r="D11" s="14">
        <v>157</v>
      </c>
      <c r="E11" s="16">
        <f t="shared" si="3"/>
        <v>6.754997945534065</v>
      </c>
      <c r="F11" s="17">
        <f t="shared" si="0"/>
        <v>65.6567033000257</v>
      </c>
      <c r="G11" s="14">
        <v>114</v>
      </c>
      <c r="H11" s="16">
        <f t="shared" si="4"/>
        <v>32.74619971734859</v>
      </c>
      <c r="I11" s="14">
        <v>79</v>
      </c>
      <c r="J11" s="16">
        <f t="shared" si="5"/>
        <v>22.67378451294415</v>
      </c>
      <c r="K11" s="17">
        <f t="shared" si="1"/>
        <v>44.42317601922272</v>
      </c>
    </row>
    <row r="12" spans="1:11" ht="14.25">
      <c r="A12" s="15" t="s">
        <v>57</v>
      </c>
      <c r="B12" s="14">
        <v>43</v>
      </c>
      <c r="C12" s="16">
        <f t="shared" si="2"/>
        <v>1.8650178174260326</v>
      </c>
      <c r="D12" s="14">
        <v>15</v>
      </c>
      <c r="E12" s="16">
        <f t="shared" si="3"/>
        <v>0.6453819693185412</v>
      </c>
      <c r="F12" s="17">
        <f t="shared" si="0"/>
        <v>188.9789157567115</v>
      </c>
      <c r="G12" s="14">
        <v>18</v>
      </c>
      <c r="H12" s="16">
        <f t="shared" si="4"/>
        <v>5.170452586949778</v>
      </c>
      <c r="I12" s="14">
        <v>5</v>
      </c>
      <c r="J12" s="16">
        <f t="shared" si="5"/>
        <v>1.4350496527179841</v>
      </c>
      <c r="K12" s="17">
        <f t="shared" si="1"/>
        <v>260.29781806900826</v>
      </c>
    </row>
    <row r="13" spans="1:11" ht="14.25">
      <c r="A13" s="15" t="s">
        <v>7</v>
      </c>
      <c r="B13" s="14">
        <v>7</v>
      </c>
      <c r="C13" s="16">
        <f t="shared" si="2"/>
        <v>0.30360755167400527</v>
      </c>
      <c r="D13" s="14">
        <v>1</v>
      </c>
      <c r="E13" s="16">
        <f t="shared" si="3"/>
        <v>0.043025464621236076</v>
      </c>
      <c r="F13" s="17">
        <f t="shared" si="0"/>
        <v>605.6461896384815</v>
      </c>
      <c r="G13" s="14">
        <v>4</v>
      </c>
      <c r="H13" s="16">
        <f t="shared" si="4"/>
        <v>1.1489894637666174</v>
      </c>
      <c r="I13" s="14">
        <v>0</v>
      </c>
      <c r="J13" s="16">
        <f t="shared" si="5"/>
        <v>0</v>
      </c>
      <c r="K13" s="17">
        <v>100</v>
      </c>
    </row>
    <row r="14" spans="1:11" ht="20.25">
      <c r="A14" s="19" t="s">
        <v>58</v>
      </c>
      <c r="B14" s="14">
        <v>7</v>
      </c>
      <c r="C14" s="16">
        <f t="shared" si="2"/>
        <v>0.30360755167400527</v>
      </c>
      <c r="D14" s="14">
        <v>1</v>
      </c>
      <c r="E14" s="16">
        <f t="shared" si="3"/>
        <v>0.043025464621236076</v>
      </c>
      <c r="F14" s="17">
        <f t="shared" si="0"/>
        <v>605.6461896384815</v>
      </c>
      <c r="G14" s="14">
        <v>4</v>
      </c>
      <c r="H14" s="16">
        <f t="shared" si="4"/>
        <v>1.1489894637666174</v>
      </c>
      <c r="I14" s="14">
        <v>0</v>
      </c>
      <c r="J14" s="16">
        <f t="shared" si="5"/>
        <v>0</v>
      </c>
      <c r="K14" s="17">
        <v>100</v>
      </c>
    </row>
    <row r="15" spans="1:11" s="18" customFormat="1" ht="14.25">
      <c r="A15" s="15" t="s">
        <v>8</v>
      </c>
      <c r="B15" s="14">
        <v>4</v>
      </c>
      <c r="C15" s="16">
        <f t="shared" si="2"/>
        <v>0.17349002952800302</v>
      </c>
      <c r="D15" s="14">
        <v>1</v>
      </c>
      <c r="E15" s="16">
        <f t="shared" si="3"/>
        <v>0.043025464621236076</v>
      </c>
      <c r="F15" s="17">
        <f t="shared" si="0"/>
        <v>303.22639407913226</v>
      </c>
      <c r="G15" s="14">
        <v>4</v>
      </c>
      <c r="H15" s="16">
        <f t="shared" si="4"/>
        <v>1.1489894637666174</v>
      </c>
      <c r="I15" s="14">
        <v>0</v>
      </c>
      <c r="J15" s="16">
        <f t="shared" si="5"/>
        <v>0</v>
      </c>
      <c r="K15" s="17">
        <v>100</v>
      </c>
    </row>
    <row r="16" spans="1:12" ht="14.25">
      <c r="A16" s="15" t="s">
        <v>102</v>
      </c>
      <c r="B16" s="14">
        <v>3</v>
      </c>
      <c r="C16" s="16">
        <f t="shared" si="2"/>
        <v>0.13011752214600228</v>
      </c>
      <c r="D16" s="14">
        <v>0</v>
      </c>
      <c r="E16" s="16">
        <f t="shared" si="3"/>
        <v>0</v>
      </c>
      <c r="F16" s="17">
        <v>100</v>
      </c>
      <c r="G16" s="14">
        <v>0</v>
      </c>
      <c r="H16" s="16">
        <f t="shared" si="4"/>
        <v>0</v>
      </c>
      <c r="I16" s="14">
        <v>0</v>
      </c>
      <c r="J16" s="16">
        <f t="shared" si="5"/>
        <v>0</v>
      </c>
      <c r="K16" s="17">
        <v>0</v>
      </c>
      <c r="L16" s="18"/>
    </row>
    <row r="17" spans="1:11" s="18" customFormat="1" ht="14.25">
      <c r="A17" s="15" t="s">
        <v>61</v>
      </c>
      <c r="B17" s="14">
        <v>0</v>
      </c>
      <c r="C17" s="16">
        <f t="shared" si="2"/>
        <v>0</v>
      </c>
      <c r="D17" s="14">
        <v>0</v>
      </c>
      <c r="E17" s="16">
        <f t="shared" si="3"/>
        <v>0</v>
      </c>
      <c r="F17" s="17">
        <v>0</v>
      </c>
      <c r="G17" s="14">
        <v>0</v>
      </c>
      <c r="H17" s="16">
        <f t="shared" si="4"/>
        <v>0</v>
      </c>
      <c r="I17" s="14">
        <v>0</v>
      </c>
      <c r="J17" s="16">
        <f t="shared" si="5"/>
        <v>0</v>
      </c>
      <c r="K17" s="17">
        <v>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5969</v>
      </c>
      <c r="C20" s="16">
        <f t="shared" si="2"/>
        <v>258.8904965631625</v>
      </c>
      <c r="D20" s="22">
        <v>4899</v>
      </c>
      <c r="E20" s="16">
        <f t="shared" si="3"/>
        <v>210.78175117943556</v>
      </c>
      <c r="F20" s="23">
        <f>(C20*100/E20)-100</f>
        <v>22.82396133181979</v>
      </c>
      <c r="G20" s="22">
        <v>4618</v>
      </c>
      <c r="H20" s="16">
        <f t="shared" si="4"/>
        <v>1326.5083359185596</v>
      </c>
      <c r="I20" s="22">
        <v>3982</v>
      </c>
      <c r="J20" s="16">
        <f t="shared" si="5"/>
        <v>1142.8735434246025</v>
      </c>
      <c r="K20" s="23">
        <f>(H20*100/J20)-100</f>
        <v>16.067813762115662</v>
      </c>
    </row>
    <row r="21" spans="1:11" s="18" customFormat="1" ht="20.25">
      <c r="A21" s="19" t="s">
        <v>63</v>
      </c>
      <c r="B21" s="22">
        <v>2789</v>
      </c>
      <c r="C21" s="16">
        <f t="shared" si="2"/>
        <v>120.9659230884001</v>
      </c>
      <c r="D21" s="22">
        <v>2297</v>
      </c>
      <c r="E21" s="16">
        <f t="shared" si="3"/>
        <v>98.82949223497927</v>
      </c>
      <c r="F21" s="23">
        <f>(C21*100/E21)-100</f>
        <v>22.398608302862414</v>
      </c>
      <c r="G21" s="22">
        <v>2332</v>
      </c>
      <c r="H21" s="16">
        <f t="shared" si="4"/>
        <v>669.8608573759378</v>
      </c>
      <c r="I21" s="22">
        <v>2057</v>
      </c>
      <c r="J21" s="16">
        <f t="shared" si="5"/>
        <v>590.3794271281787</v>
      </c>
      <c r="K21" s="23">
        <f>(H21*100/J21)-100</f>
        <v>13.462770990240259</v>
      </c>
    </row>
    <row r="22" spans="1:11" s="18" customFormat="1" ht="20.25">
      <c r="A22" s="19" t="s">
        <v>64</v>
      </c>
      <c r="B22" s="14">
        <v>615</v>
      </c>
      <c r="C22" s="16">
        <f t="shared" si="2"/>
        <v>26.674092039930464</v>
      </c>
      <c r="D22" s="14">
        <v>520</v>
      </c>
      <c r="E22" s="16">
        <f t="shared" si="3"/>
        <v>22.37324160304276</v>
      </c>
      <c r="F22" s="17">
        <f>(C22*100/E22)-100</f>
        <v>19.223188633974203</v>
      </c>
      <c r="G22" s="14">
        <v>537</v>
      </c>
      <c r="H22" s="16">
        <f t="shared" si="4"/>
        <v>154.25183551066837</v>
      </c>
      <c r="I22" s="14">
        <v>474</v>
      </c>
      <c r="J22" s="16">
        <f t="shared" si="5"/>
        <v>136.0427070776649</v>
      </c>
      <c r="K22" s="17">
        <f>(H22*100/J22)-100</f>
        <v>13.384861874740665</v>
      </c>
    </row>
    <row r="23" spans="1:11" s="18" customFormat="1" ht="20.25">
      <c r="A23" s="19" t="s">
        <v>65</v>
      </c>
      <c r="B23" s="14">
        <v>353</v>
      </c>
      <c r="C23" s="16">
        <f t="shared" si="2"/>
        <v>15.310495105846266</v>
      </c>
      <c r="D23" s="14">
        <v>269</v>
      </c>
      <c r="E23" s="16">
        <f t="shared" si="3"/>
        <v>11.573849983112504</v>
      </c>
      <c r="F23" s="17">
        <f>(C23*100/E23)-100</f>
        <v>32.28523894975251</v>
      </c>
      <c r="G23" s="14">
        <v>323</v>
      </c>
      <c r="H23" s="16">
        <f t="shared" si="4"/>
        <v>92.78089919915435</v>
      </c>
      <c r="I23" s="14">
        <v>247</v>
      </c>
      <c r="J23" s="16">
        <f t="shared" si="5"/>
        <v>70.89145284426841</v>
      </c>
      <c r="K23" s="17">
        <f>(H23*100/J23)-100</f>
        <v>30.87741254643464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72</v>
      </c>
      <c r="C25" s="16">
        <f t="shared" si="2"/>
        <v>3.1228205315040545</v>
      </c>
      <c r="D25" s="14">
        <v>68</v>
      </c>
      <c r="E25" s="16">
        <f t="shared" si="3"/>
        <v>2.9257315942440534</v>
      </c>
      <c r="F25" s="17">
        <f aca="true" t="shared" si="6" ref="F25:F33">(C25*100/E25)-100</f>
        <v>6.736398432711482</v>
      </c>
      <c r="G25" s="14">
        <v>72</v>
      </c>
      <c r="H25" s="16">
        <f t="shared" si="4"/>
        <v>20.68181034779911</v>
      </c>
      <c r="I25" s="14">
        <v>63</v>
      </c>
      <c r="J25" s="16">
        <f t="shared" si="5"/>
        <v>18.0816256242466</v>
      </c>
      <c r="K25" s="17">
        <f>(H25*100/J25)-100</f>
        <v>14.380259704447084</v>
      </c>
    </row>
    <row r="26" spans="1:11" ht="20.25">
      <c r="A26" s="19" t="s">
        <v>68</v>
      </c>
      <c r="B26" s="14">
        <v>5</v>
      </c>
      <c r="C26" s="16">
        <f t="shared" si="2"/>
        <v>0.2168625369100038</v>
      </c>
      <c r="D26" s="14">
        <v>2</v>
      </c>
      <c r="E26" s="16">
        <f t="shared" si="3"/>
        <v>0.08605092924247215</v>
      </c>
      <c r="F26" s="17">
        <f t="shared" si="6"/>
        <v>152.01649629945769</v>
      </c>
      <c r="G26" s="14">
        <v>2</v>
      </c>
      <c r="H26" s="16">
        <f t="shared" si="4"/>
        <v>0.5744947318833087</v>
      </c>
      <c r="I26" s="14">
        <v>0</v>
      </c>
      <c r="J26" s="16">
        <f t="shared" si="5"/>
        <v>0</v>
      </c>
      <c r="K26" s="17">
        <v>100</v>
      </c>
    </row>
    <row r="27" spans="1:11" s="18" customFormat="1" ht="20.25">
      <c r="A27" s="19" t="s">
        <v>69</v>
      </c>
      <c r="B27" s="14">
        <v>2174</v>
      </c>
      <c r="C27" s="16">
        <f t="shared" si="2"/>
        <v>94.29183104846965</v>
      </c>
      <c r="D27" s="14">
        <v>1777</v>
      </c>
      <c r="E27" s="16">
        <f t="shared" si="3"/>
        <v>76.45625063193651</v>
      </c>
      <c r="F27" s="17">
        <f t="shared" si="6"/>
        <v>23.32782508835588</v>
      </c>
      <c r="G27" s="14">
        <v>1795</v>
      </c>
      <c r="H27" s="16">
        <f t="shared" si="4"/>
        <v>515.6090218652695</v>
      </c>
      <c r="I27" s="14">
        <v>1583</v>
      </c>
      <c r="J27" s="16">
        <f t="shared" si="5"/>
        <v>454.33672005051375</v>
      </c>
      <c r="K27" s="17">
        <f aca="true" t="shared" si="7" ref="K27:K33">(H27*100/J27)-100</f>
        <v>13.486099430383561</v>
      </c>
    </row>
    <row r="28" spans="1:11" s="18" customFormat="1" ht="20.25">
      <c r="A28" s="19" t="s">
        <v>70</v>
      </c>
      <c r="B28" s="14">
        <v>1169</v>
      </c>
      <c r="C28" s="16">
        <f t="shared" si="2"/>
        <v>50.702461129558884</v>
      </c>
      <c r="D28" s="14">
        <v>928</v>
      </c>
      <c r="E28" s="16">
        <f t="shared" si="3"/>
        <v>39.927631168507084</v>
      </c>
      <c r="F28" s="17">
        <f t="shared" si="6"/>
        <v>26.985898350890523</v>
      </c>
      <c r="G28" s="14">
        <v>999</v>
      </c>
      <c r="H28" s="16">
        <f t="shared" si="4"/>
        <v>286.96011857571267</v>
      </c>
      <c r="I28" s="14">
        <v>854</v>
      </c>
      <c r="J28" s="16">
        <f t="shared" si="5"/>
        <v>245.10648068423168</v>
      </c>
      <c r="K28" s="17">
        <f t="shared" si="7"/>
        <v>17.07569615240024</v>
      </c>
    </row>
    <row r="29" spans="1:11" ht="20.25">
      <c r="A29" s="19" t="s">
        <v>71</v>
      </c>
      <c r="B29" s="14">
        <v>860</v>
      </c>
      <c r="C29" s="16">
        <f t="shared" si="2"/>
        <v>37.30035634852065</v>
      </c>
      <c r="D29" s="14">
        <v>723</v>
      </c>
      <c r="E29" s="16">
        <f t="shared" si="3"/>
        <v>31.107410921153686</v>
      </c>
      <c r="F29" s="17">
        <f t="shared" si="6"/>
        <v>19.90826379946533</v>
      </c>
      <c r="G29" s="14">
        <v>704</v>
      </c>
      <c r="H29" s="16">
        <f t="shared" si="4"/>
        <v>202.22214562292464</v>
      </c>
      <c r="I29" s="14">
        <v>626</v>
      </c>
      <c r="J29" s="16">
        <f t="shared" si="5"/>
        <v>179.6682165202916</v>
      </c>
      <c r="K29" s="17">
        <f t="shared" si="7"/>
        <v>12.553099006292996</v>
      </c>
    </row>
    <row r="30" spans="1:11" ht="20.25">
      <c r="A30" s="19" t="s">
        <v>72</v>
      </c>
      <c r="B30" s="14">
        <v>3180</v>
      </c>
      <c r="C30" s="16">
        <f t="shared" si="2"/>
        <v>137.9245734747624</v>
      </c>
      <c r="D30" s="14">
        <v>2602</v>
      </c>
      <c r="E30" s="16">
        <f t="shared" si="3"/>
        <v>111.95225894445628</v>
      </c>
      <c r="F30" s="17">
        <f t="shared" si="6"/>
        <v>23.1994555314797</v>
      </c>
      <c r="G30" s="14">
        <v>2286</v>
      </c>
      <c r="H30" s="16">
        <f t="shared" si="4"/>
        <v>656.6474785426218</v>
      </c>
      <c r="I30" s="14">
        <v>1925</v>
      </c>
      <c r="J30" s="16">
        <f t="shared" si="5"/>
        <v>552.4941162964238</v>
      </c>
      <c r="K30" s="17">
        <f t="shared" si="7"/>
        <v>18.851488038348208</v>
      </c>
    </row>
    <row r="31" spans="1:11" ht="14.25">
      <c r="A31" s="15" t="s">
        <v>73</v>
      </c>
      <c r="B31" s="22">
        <v>6</v>
      </c>
      <c r="C31" s="16">
        <f t="shared" si="2"/>
        <v>0.26023504429200456</v>
      </c>
      <c r="D31" s="14">
        <v>4</v>
      </c>
      <c r="E31" s="16">
        <f t="shared" si="3"/>
        <v>0.1721018584849443</v>
      </c>
      <c r="F31" s="17">
        <f t="shared" si="6"/>
        <v>51.209897779674634</v>
      </c>
      <c r="G31" s="22">
        <v>6</v>
      </c>
      <c r="H31" s="16">
        <f t="shared" si="4"/>
        <v>1.7234841956499258</v>
      </c>
      <c r="I31" s="14">
        <v>4</v>
      </c>
      <c r="J31" s="16">
        <f t="shared" si="5"/>
        <v>1.1480397221743872</v>
      </c>
      <c r="K31" s="17">
        <f t="shared" si="7"/>
        <v>50.1240908620868</v>
      </c>
    </row>
    <row r="32" spans="1:11" ht="14.25">
      <c r="A32" s="15" t="s">
        <v>74</v>
      </c>
      <c r="B32" s="14">
        <v>113</v>
      </c>
      <c r="C32" s="16">
        <f t="shared" si="2"/>
        <v>4.901093334166085</v>
      </c>
      <c r="D32" s="14">
        <v>57</v>
      </c>
      <c r="E32" s="16">
        <f t="shared" si="3"/>
        <v>2.4524514834104565</v>
      </c>
      <c r="F32" s="17">
        <f t="shared" si="6"/>
        <v>99.8446602234296</v>
      </c>
      <c r="G32" s="14">
        <v>84</v>
      </c>
      <c r="H32" s="16">
        <f t="shared" si="4"/>
        <v>24.128778739098962</v>
      </c>
      <c r="I32" s="14">
        <v>43</v>
      </c>
      <c r="J32" s="16">
        <f t="shared" si="5"/>
        <v>12.341427013374663</v>
      </c>
      <c r="K32" s="17">
        <f t="shared" si="7"/>
        <v>95.51044391341534</v>
      </c>
    </row>
    <row r="33" spans="1:11" ht="14.25">
      <c r="A33" s="15" t="s">
        <v>75</v>
      </c>
      <c r="B33" s="14">
        <v>9</v>
      </c>
      <c r="C33" s="16">
        <f t="shared" si="2"/>
        <v>0.3903525664380068</v>
      </c>
      <c r="D33" s="14">
        <v>1</v>
      </c>
      <c r="E33" s="16">
        <f t="shared" si="3"/>
        <v>0.043025464621236076</v>
      </c>
      <c r="F33" s="17">
        <f t="shared" si="6"/>
        <v>807.2593866780476</v>
      </c>
      <c r="G33" s="14">
        <v>8</v>
      </c>
      <c r="H33" s="16">
        <f t="shared" si="4"/>
        <v>2.2979789275332347</v>
      </c>
      <c r="I33" s="14">
        <v>1</v>
      </c>
      <c r="J33" s="16">
        <f t="shared" si="5"/>
        <v>0.2870099305435968</v>
      </c>
      <c r="K33" s="17">
        <f t="shared" si="7"/>
        <v>700.6618179311297</v>
      </c>
    </row>
    <row r="34" spans="1:11" s="18" customFormat="1" ht="14.25">
      <c r="A34" s="15" t="s">
        <v>9</v>
      </c>
      <c r="B34" s="14">
        <v>544</v>
      </c>
      <c r="C34" s="16">
        <f t="shared" si="2"/>
        <v>23.594644015808413</v>
      </c>
      <c r="D34" s="14">
        <v>470</v>
      </c>
      <c r="E34" s="16">
        <f t="shared" si="3"/>
        <v>20.221968371980957</v>
      </c>
      <c r="F34" s="17">
        <f aca="true" t="shared" si="8" ref="F34:F44">(C34*100/E34)-100</f>
        <v>16.678275733536154</v>
      </c>
      <c r="G34" s="14">
        <v>4</v>
      </c>
      <c r="H34" s="16">
        <f t="shared" si="4"/>
        <v>1.1489894637666174</v>
      </c>
      <c r="I34" s="14">
        <v>9</v>
      </c>
      <c r="J34" s="16">
        <f t="shared" si="5"/>
        <v>2.583089374892371</v>
      </c>
      <c r="K34" s="17">
        <f>(H34*100/J34)-100</f>
        <v>-55.51878789271502</v>
      </c>
    </row>
    <row r="35" spans="1:11" ht="14.25">
      <c r="A35" s="15" t="s">
        <v>76</v>
      </c>
      <c r="B35" s="14">
        <v>55</v>
      </c>
      <c r="C35" s="16">
        <f t="shared" si="2"/>
        <v>2.3854879060100416</v>
      </c>
      <c r="D35" s="14">
        <v>50</v>
      </c>
      <c r="E35" s="16">
        <f t="shared" si="3"/>
        <v>2.151273231061804</v>
      </c>
      <c r="F35" s="17">
        <f t="shared" si="8"/>
        <v>10.887258371761362</v>
      </c>
      <c r="G35" s="14">
        <v>1</v>
      </c>
      <c r="H35" s="16">
        <f t="shared" si="4"/>
        <v>0.28724736594165434</v>
      </c>
      <c r="I35" s="14">
        <v>9</v>
      </c>
      <c r="J35" s="16">
        <f t="shared" si="5"/>
        <v>2.583089374892371</v>
      </c>
      <c r="K35" s="17">
        <f>(H35*100/J35)-100</f>
        <v>-88.87969697317875</v>
      </c>
    </row>
    <row r="36" spans="1:11" ht="14.25">
      <c r="A36" s="15" t="s">
        <v>77</v>
      </c>
      <c r="B36" s="14">
        <v>19</v>
      </c>
      <c r="C36" s="16">
        <f t="shared" si="2"/>
        <v>0.8240776402580143</v>
      </c>
      <c r="D36" s="14">
        <v>26</v>
      </c>
      <c r="E36" s="16">
        <f t="shared" si="3"/>
        <v>1.118662080152138</v>
      </c>
      <c r="F36" s="17">
        <f t="shared" si="8"/>
        <v>-26.333639543235464</v>
      </c>
      <c r="G36" s="14">
        <v>1</v>
      </c>
      <c r="H36" s="16">
        <f t="shared" si="4"/>
        <v>0.28724736594165434</v>
      </c>
      <c r="I36" s="14">
        <v>9</v>
      </c>
      <c r="J36" s="16">
        <f t="shared" si="5"/>
        <v>2.583089374892371</v>
      </c>
      <c r="K36" s="17">
        <f>(H36*100/J36)-100</f>
        <v>-88.87969697317875</v>
      </c>
    </row>
    <row r="37" spans="1:11" ht="14.25">
      <c r="A37" s="15" t="s">
        <v>78</v>
      </c>
      <c r="B37" s="14">
        <v>9</v>
      </c>
      <c r="C37" s="16">
        <f t="shared" si="2"/>
        <v>0.3903525664380068</v>
      </c>
      <c r="D37" s="14">
        <v>6</v>
      </c>
      <c r="E37" s="16">
        <f t="shared" si="3"/>
        <v>0.25815278772741646</v>
      </c>
      <c r="F37" s="17">
        <f t="shared" si="8"/>
        <v>51.209897779674606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24</v>
      </c>
      <c r="C38" s="16">
        <f t="shared" si="2"/>
        <v>1.0409401771680182</v>
      </c>
      <c r="D38" s="14">
        <v>17</v>
      </c>
      <c r="E38" s="16">
        <f t="shared" si="3"/>
        <v>0.7314328985610133</v>
      </c>
      <c r="F38" s="17">
        <f t="shared" si="8"/>
        <v>42.315197910281995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3</v>
      </c>
      <c r="C39" s="16">
        <f t="shared" si="2"/>
        <v>0.13011752214600228</v>
      </c>
      <c r="D39" s="14">
        <v>1</v>
      </c>
      <c r="E39" s="16">
        <f t="shared" si="3"/>
        <v>0.043025464621236076</v>
      </c>
      <c r="F39" s="17">
        <f t="shared" si="8"/>
        <v>202.41979555934927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489</v>
      </c>
      <c r="C41" s="16">
        <f t="shared" si="2"/>
        <v>21.20915610979837</v>
      </c>
      <c r="D41" s="14">
        <v>420</v>
      </c>
      <c r="E41" s="16">
        <f t="shared" si="3"/>
        <v>18.070695140919153</v>
      </c>
      <c r="F41" s="17">
        <f t="shared" si="8"/>
        <v>17.367682562318876</v>
      </c>
      <c r="G41" s="14">
        <v>3</v>
      </c>
      <c r="H41" s="16">
        <f t="shared" si="4"/>
        <v>0.8617420978249629</v>
      </c>
      <c r="I41" s="14">
        <v>0</v>
      </c>
      <c r="J41" s="16">
        <f t="shared" si="5"/>
        <v>0</v>
      </c>
      <c r="K41" s="17">
        <v>100</v>
      </c>
    </row>
    <row r="42" spans="1:11" ht="20.25">
      <c r="A42" s="19" t="s">
        <v>82</v>
      </c>
      <c r="B42" s="14">
        <v>67</v>
      </c>
      <c r="C42" s="16">
        <f t="shared" si="2"/>
        <v>2.9059579945940506</v>
      </c>
      <c r="D42" s="14">
        <v>60</v>
      </c>
      <c r="E42" s="16">
        <f t="shared" si="3"/>
        <v>2.5815278772741648</v>
      </c>
      <c r="F42" s="17">
        <f t="shared" si="8"/>
        <v>12.567368347091076</v>
      </c>
      <c r="G42" s="14">
        <v>0</v>
      </c>
      <c r="H42" s="16">
        <f t="shared" si="4"/>
        <v>0</v>
      </c>
      <c r="I42" s="14">
        <v>0</v>
      </c>
      <c r="J42" s="16">
        <f t="shared" si="5"/>
        <v>0</v>
      </c>
      <c r="K42" s="17">
        <v>0</v>
      </c>
    </row>
    <row r="43" spans="1:11" s="18" customFormat="1" ht="20.25">
      <c r="A43" s="19" t="s">
        <v>83</v>
      </c>
      <c r="B43" s="14">
        <v>418</v>
      </c>
      <c r="C43" s="16">
        <f t="shared" si="2"/>
        <v>18.129708085676317</v>
      </c>
      <c r="D43" s="14">
        <v>353</v>
      </c>
      <c r="E43" s="16">
        <f t="shared" si="3"/>
        <v>15.187989011296336</v>
      </c>
      <c r="F43" s="17">
        <f t="shared" si="8"/>
        <v>19.368720060253025</v>
      </c>
      <c r="G43" s="14">
        <v>3</v>
      </c>
      <c r="H43" s="16">
        <f t="shared" si="4"/>
        <v>0.8617420978249629</v>
      </c>
      <c r="I43" s="14">
        <v>0</v>
      </c>
      <c r="J43" s="16">
        <f t="shared" si="5"/>
        <v>0</v>
      </c>
      <c r="K43" s="17">
        <v>100</v>
      </c>
    </row>
    <row r="44" spans="1:11" s="18" customFormat="1" ht="20.25">
      <c r="A44" s="19" t="s">
        <v>84</v>
      </c>
      <c r="B44" s="14">
        <v>4</v>
      </c>
      <c r="C44" s="16">
        <f t="shared" si="2"/>
        <v>0.17349002952800302</v>
      </c>
      <c r="D44" s="14">
        <v>7</v>
      </c>
      <c r="E44" s="16">
        <f t="shared" si="3"/>
        <v>0.30117825234865253</v>
      </c>
      <c r="F44" s="17">
        <f t="shared" si="8"/>
        <v>-42.39622941726682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98</v>
      </c>
      <c r="C46" s="16">
        <f t="shared" si="2"/>
        <v>4.250505723436074</v>
      </c>
      <c r="D46" s="14">
        <v>30</v>
      </c>
      <c r="E46" s="16">
        <f t="shared" si="3"/>
        <v>1.2907639386370824</v>
      </c>
      <c r="F46" s="17">
        <f>(C46*100/E46)-100</f>
        <v>229.3015551646247</v>
      </c>
      <c r="G46" s="14">
        <v>90</v>
      </c>
      <c r="H46" s="16">
        <f t="shared" si="4"/>
        <v>25.85226293474889</v>
      </c>
      <c r="I46" s="14">
        <v>27</v>
      </c>
      <c r="J46" s="16">
        <f t="shared" si="5"/>
        <v>7.749268124677114</v>
      </c>
      <c r="K46" s="17">
        <f>(H46*100/J46)-100</f>
        <v>233.60909080463733</v>
      </c>
    </row>
    <row r="47" spans="1:11" ht="20.25">
      <c r="A47" s="19" t="s">
        <v>103</v>
      </c>
      <c r="B47" s="14">
        <v>4</v>
      </c>
      <c r="C47" s="16">
        <f t="shared" si="2"/>
        <v>0.17349002952800302</v>
      </c>
      <c r="D47" s="14">
        <v>0</v>
      </c>
      <c r="E47" s="16">
        <f t="shared" si="3"/>
        <v>0</v>
      </c>
      <c r="F47" s="17">
        <v>100</v>
      </c>
      <c r="G47" s="14">
        <v>3</v>
      </c>
      <c r="H47" s="16">
        <f t="shared" si="4"/>
        <v>0.8617420978249629</v>
      </c>
      <c r="I47" s="14">
        <v>0</v>
      </c>
      <c r="J47" s="16">
        <f t="shared" si="5"/>
        <v>0</v>
      </c>
      <c r="K47" s="17">
        <v>100</v>
      </c>
    </row>
    <row r="48" spans="1:11" s="18" customFormat="1" ht="14.25">
      <c r="A48" s="15" t="s">
        <v>12</v>
      </c>
      <c r="B48" s="14">
        <v>218</v>
      </c>
      <c r="C48" s="16">
        <f t="shared" si="2"/>
        <v>9.455206609276164</v>
      </c>
      <c r="D48" s="14">
        <v>41</v>
      </c>
      <c r="E48" s="16">
        <f t="shared" si="3"/>
        <v>1.7640440494706793</v>
      </c>
      <c r="F48" s="17">
        <f>(C48*100/E48)-100</f>
        <v>435.99606042226117</v>
      </c>
      <c r="G48" s="14">
        <v>216</v>
      </c>
      <c r="H48" s="16">
        <f t="shared" si="4"/>
        <v>62.04543104339733</v>
      </c>
      <c r="I48" s="14">
        <v>41</v>
      </c>
      <c r="J48" s="16">
        <f t="shared" si="5"/>
        <v>11.767407152287468</v>
      </c>
      <c r="K48" s="17">
        <f>(H48*100/J48)-100</f>
        <v>427.2650996131829</v>
      </c>
    </row>
    <row r="49" spans="1:11" ht="14.25">
      <c r="A49" s="15" t="s">
        <v>13</v>
      </c>
      <c r="B49" s="14">
        <v>7721</v>
      </c>
      <c r="C49" s="16">
        <f t="shared" si="2"/>
        <v>334.8791294964278</v>
      </c>
      <c r="D49" s="14">
        <v>6340</v>
      </c>
      <c r="E49" s="16">
        <f t="shared" si="3"/>
        <v>272.78144569863673</v>
      </c>
      <c r="F49" s="17">
        <f>(C49*100/E49)-100</f>
        <v>22.764628891363586</v>
      </c>
      <c r="G49" s="14">
        <v>7028</v>
      </c>
      <c r="H49" s="16">
        <f t="shared" si="4"/>
        <v>2018.7744878379465</v>
      </c>
      <c r="I49" s="14">
        <v>5861</v>
      </c>
      <c r="J49" s="16">
        <f t="shared" si="5"/>
        <v>1682.165202916021</v>
      </c>
      <c r="K49" s="17">
        <f>(H49*100/J49)-100</f>
        <v>20.010477231274066</v>
      </c>
    </row>
    <row r="50" spans="1:11" ht="14.25">
      <c r="A50" s="15" t="s">
        <v>123</v>
      </c>
      <c r="B50" s="14">
        <v>156</v>
      </c>
      <c r="C50" s="16">
        <f t="shared" si="2"/>
        <v>6.766111151592118</v>
      </c>
      <c r="D50" s="14">
        <v>135</v>
      </c>
      <c r="E50" s="16">
        <f t="shared" si="3"/>
        <v>5.808437723866871</v>
      </c>
      <c r="F50" s="17">
        <f>(C50*100/E50)-100</f>
        <v>16.487624956193756</v>
      </c>
      <c r="G50" s="14">
        <v>4</v>
      </c>
      <c r="H50" s="16">
        <f t="shared" si="4"/>
        <v>1.1489894637666174</v>
      </c>
      <c r="I50" s="14">
        <v>4</v>
      </c>
      <c r="J50" s="16">
        <f t="shared" si="5"/>
        <v>1.1480397221743872</v>
      </c>
      <c r="K50" s="17">
        <f>(H50*100/J50)-100</f>
        <v>0.08272724139121124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3</v>
      </c>
      <c r="E53" s="16">
        <f t="shared" si="3"/>
        <v>0.12907639386370823</v>
      </c>
      <c r="F53" s="17">
        <v>-100</v>
      </c>
      <c r="G53" s="14">
        <v>0</v>
      </c>
      <c r="H53" s="16">
        <f t="shared" si="4"/>
        <v>0</v>
      </c>
      <c r="I53" s="14">
        <v>3</v>
      </c>
      <c r="J53" s="16">
        <f t="shared" si="5"/>
        <v>0.8610297916307904</v>
      </c>
      <c r="K53" s="17">
        <v>-100</v>
      </c>
    </row>
    <row r="54" spans="1:11" s="18" customFormat="1" ht="20.25">
      <c r="A54" s="19" t="s">
        <v>86</v>
      </c>
      <c r="B54" s="14">
        <v>2</v>
      </c>
      <c r="C54" s="16">
        <f t="shared" si="2"/>
        <v>0.08674501476400151</v>
      </c>
      <c r="D54" s="14">
        <v>3</v>
      </c>
      <c r="E54" s="16">
        <f t="shared" si="3"/>
        <v>0.12907639386370823</v>
      </c>
      <c r="F54" s="17">
        <f>(C54*100/E54)-100</f>
        <v>-32.795600986811294</v>
      </c>
      <c r="G54" s="14">
        <v>1</v>
      </c>
      <c r="H54" s="16">
        <f t="shared" si="4"/>
        <v>0.28724736594165434</v>
      </c>
      <c r="I54" s="14">
        <v>0</v>
      </c>
      <c r="J54" s="16">
        <f t="shared" si="5"/>
        <v>0</v>
      </c>
      <c r="K54" s="17">
        <v>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100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2</v>
      </c>
      <c r="C58" s="16">
        <f t="shared" si="2"/>
        <v>0.08674501476400151</v>
      </c>
      <c r="D58" s="14">
        <v>0</v>
      </c>
      <c r="E58" s="16">
        <f t="shared" si="3"/>
        <v>0</v>
      </c>
      <c r="F58" s="17">
        <v>100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6</v>
      </c>
      <c r="C59" s="16">
        <f t="shared" si="2"/>
        <v>0.26023504429200456</v>
      </c>
      <c r="D59" s="14">
        <v>31</v>
      </c>
      <c r="E59" s="16">
        <f t="shared" si="3"/>
        <v>1.3337894032583184</v>
      </c>
      <c r="F59" s="17">
        <f>(C59*100/E59)-100</f>
        <v>-80.48904544778392</v>
      </c>
      <c r="G59" s="14">
        <v>0</v>
      </c>
      <c r="H59" s="16">
        <f t="shared" si="4"/>
        <v>0</v>
      </c>
      <c r="I59" s="14">
        <v>0</v>
      </c>
      <c r="J59" s="16">
        <f t="shared" si="5"/>
        <v>0</v>
      </c>
      <c r="K59" s="20">
        <v>0</v>
      </c>
    </row>
    <row r="60" spans="1:11" ht="14.25">
      <c r="A60" s="15" t="s">
        <v>87</v>
      </c>
      <c r="B60" s="14">
        <v>0</v>
      </c>
      <c r="C60" s="16">
        <f t="shared" si="2"/>
        <v>0</v>
      </c>
      <c r="D60" s="14">
        <v>28</v>
      </c>
      <c r="E60" s="16">
        <f t="shared" si="3"/>
        <v>1.2047130093946101</v>
      </c>
      <c r="F60" s="17">
        <v>-100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6</v>
      </c>
      <c r="C61" s="16">
        <f t="shared" si="2"/>
        <v>0.26023504429200456</v>
      </c>
      <c r="D61" s="14">
        <v>3</v>
      </c>
      <c r="E61" s="16">
        <f t="shared" si="3"/>
        <v>0.12907639386370823</v>
      </c>
      <c r="F61" s="17">
        <f>(C61*100/E61)-100</f>
        <v>101.61319703956619</v>
      </c>
      <c r="G61" s="14">
        <v>0</v>
      </c>
      <c r="H61" s="16">
        <f t="shared" si="4"/>
        <v>0</v>
      </c>
      <c r="I61" s="14">
        <v>0</v>
      </c>
      <c r="J61" s="16">
        <f t="shared" si="5"/>
        <v>0</v>
      </c>
      <c r="K61" s="20">
        <v>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226</v>
      </c>
      <c r="C65" s="16">
        <f t="shared" si="2"/>
        <v>9.80218666833217</v>
      </c>
      <c r="D65" s="14">
        <v>151</v>
      </c>
      <c r="E65" s="16">
        <f t="shared" si="3"/>
        <v>6.496845157806648</v>
      </c>
      <c r="F65" s="17">
        <f>(C65*100/E65)-100</f>
        <v>50.87610109583426</v>
      </c>
      <c r="G65" s="14">
        <v>11</v>
      </c>
      <c r="H65" s="16">
        <f t="shared" si="4"/>
        <v>3.1597210253581975</v>
      </c>
      <c r="I65" s="14">
        <v>7</v>
      </c>
      <c r="J65" s="16">
        <f t="shared" si="5"/>
        <v>2.0090695138051777</v>
      </c>
      <c r="K65" s="17">
        <f>(H65*100/J65)-100</f>
        <v>57.27285709361473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1</v>
      </c>
      <c r="E67" s="16">
        <f t="shared" si="3"/>
        <v>0.043025464621236076</v>
      </c>
      <c r="F67" s="17">
        <v>-100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24" t="s">
        <v>22</v>
      </c>
      <c r="B68" s="14">
        <v>5591</v>
      </c>
      <c r="C68" s="16">
        <f t="shared" si="2"/>
        <v>242.49568877276621</v>
      </c>
      <c r="D68" s="14">
        <v>4689</v>
      </c>
      <c r="E68" s="16">
        <f t="shared" si="3"/>
        <v>201.74640360897598</v>
      </c>
      <c r="F68" s="17">
        <f>(C68*100/E68)-100</f>
        <v>20.198270915783127</v>
      </c>
      <c r="G68" s="14">
        <v>1428</v>
      </c>
      <c r="H68" s="16">
        <f t="shared" si="4"/>
        <v>410.18923856468234</v>
      </c>
      <c r="I68" s="14">
        <v>1029</v>
      </c>
      <c r="J68" s="16">
        <f t="shared" si="5"/>
        <v>295.3332185293611</v>
      </c>
      <c r="K68" s="17">
        <f>(H68*100/J68)-100</f>
        <v>38.89031535540002</v>
      </c>
    </row>
    <row r="69" spans="1:11" ht="14.25">
      <c r="A69" s="15" t="s">
        <v>90</v>
      </c>
      <c r="B69" s="14">
        <v>424</v>
      </c>
      <c r="C69" s="16">
        <f t="shared" si="2"/>
        <v>18.38994312996832</v>
      </c>
      <c r="D69" s="14">
        <v>166</v>
      </c>
      <c r="E69" s="16">
        <f t="shared" si="3"/>
        <v>7.142227127125189</v>
      </c>
      <c r="F69" s="17">
        <f>(C69*100/E69)-100</f>
        <v>157.4819142914941</v>
      </c>
      <c r="G69" s="14">
        <v>121</v>
      </c>
      <c r="H69" s="16">
        <f t="shared" si="4"/>
        <v>34.75693127894017</v>
      </c>
      <c r="I69" s="14">
        <v>39</v>
      </c>
      <c r="J69" s="16">
        <f t="shared" si="5"/>
        <v>11.193387291200276</v>
      </c>
      <c r="K69" s="17">
        <f>(H69*100/J69)-100</f>
        <v>210.51307682585474</v>
      </c>
    </row>
    <row r="70" spans="1:11" ht="14.25">
      <c r="A70" s="15" t="s">
        <v>124</v>
      </c>
      <c r="B70" s="14">
        <v>3710</v>
      </c>
      <c r="C70" s="16">
        <f aca="true" t="shared" si="9" ref="C70:C128">B70*100000/2305608</f>
        <v>160.9120023872228</v>
      </c>
      <c r="D70" s="14">
        <v>3019</v>
      </c>
      <c r="E70" s="16">
        <f aca="true" t="shared" si="10" ref="E70:E128">D70*100000/2324205</f>
        <v>129.89387769151173</v>
      </c>
      <c r="F70" s="17">
        <f>(C70*100/E70)-100</f>
        <v>23.87958943636805</v>
      </c>
      <c r="G70" s="14">
        <v>1068</v>
      </c>
      <c r="H70" s="16">
        <f aca="true" t="shared" si="11" ref="H70:H128">G70*100000/348132</f>
        <v>306.7801868256868</v>
      </c>
      <c r="I70" s="14">
        <v>741</v>
      </c>
      <c r="J70" s="16">
        <f aca="true" t="shared" si="12" ref="J70:J128">I70*100000/348420</f>
        <v>212.67435853280523</v>
      </c>
      <c r="K70" s="17">
        <f>(H70*100/J70)-100</f>
        <v>44.24878906046669</v>
      </c>
    </row>
    <row r="71" spans="1:11" s="18" customFormat="1" ht="14.25">
      <c r="A71" s="15" t="s">
        <v>114</v>
      </c>
      <c r="B71" s="14">
        <v>2284</v>
      </c>
      <c r="C71" s="16">
        <f t="shared" si="9"/>
        <v>99.06280686048973</v>
      </c>
      <c r="D71" s="14">
        <v>2287</v>
      </c>
      <c r="E71" s="16">
        <f t="shared" si="10"/>
        <v>98.39923758876691</v>
      </c>
      <c r="F71" s="17">
        <f>(C71*100/E71)-100</f>
        <v>0.674364241007666</v>
      </c>
      <c r="G71" s="14">
        <v>591</v>
      </c>
      <c r="H71" s="16">
        <f t="shared" si="11"/>
        <v>169.7631932715177</v>
      </c>
      <c r="I71" s="14">
        <v>589</v>
      </c>
      <c r="J71" s="16">
        <f t="shared" si="12"/>
        <v>169.04884909017852</v>
      </c>
      <c r="K71" s="17">
        <f>(H71*100/J71)-100</f>
        <v>0.4225667226862413</v>
      </c>
    </row>
    <row r="72" spans="1:11" s="18" customFormat="1" ht="14.25">
      <c r="A72" s="15" t="s">
        <v>23</v>
      </c>
      <c r="B72" s="14">
        <v>0</v>
      </c>
      <c r="C72" s="16">
        <f t="shared" si="9"/>
        <v>0</v>
      </c>
      <c r="D72" s="14">
        <v>0</v>
      </c>
      <c r="E72" s="16">
        <f t="shared" si="10"/>
        <v>0</v>
      </c>
      <c r="F72" s="17">
        <v>0</v>
      </c>
      <c r="G72" s="14">
        <v>0</v>
      </c>
      <c r="H72" s="16">
        <f t="shared" si="11"/>
        <v>0</v>
      </c>
      <c r="I72" s="14">
        <v>0</v>
      </c>
      <c r="J72" s="16">
        <f t="shared" si="12"/>
        <v>0</v>
      </c>
      <c r="K72" s="20">
        <v>0</v>
      </c>
    </row>
    <row r="73" spans="1:11" s="18" customFormat="1" ht="14.25">
      <c r="A73" s="15" t="s">
        <v>24</v>
      </c>
      <c r="B73" s="14">
        <v>2</v>
      </c>
      <c r="C73" s="16">
        <f t="shared" si="9"/>
        <v>0.08674501476400151</v>
      </c>
      <c r="D73" s="14">
        <v>2</v>
      </c>
      <c r="E73" s="16">
        <f t="shared" si="10"/>
        <v>0.08605092924247215</v>
      </c>
      <c r="F73" s="17">
        <f>(C73*100/E73)-100</f>
        <v>0.8065985197830656</v>
      </c>
      <c r="G73" s="14">
        <v>0</v>
      </c>
      <c r="H73" s="16">
        <f t="shared" si="11"/>
        <v>0</v>
      </c>
      <c r="I73" s="14">
        <v>0</v>
      </c>
      <c r="J73" s="16">
        <f t="shared" si="12"/>
        <v>0</v>
      </c>
      <c r="K73" s="20">
        <v>0</v>
      </c>
    </row>
    <row r="74" spans="1:11" s="18" customFormat="1" ht="14.25">
      <c r="A74" s="15" t="s">
        <v>25</v>
      </c>
      <c r="B74" s="14">
        <v>0</v>
      </c>
      <c r="C74" s="16">
        <f t="shared" si="9"/>
        <v>0</v>
      </c>
      <c r="D74" s="14">
        <v>0</v>
      </c>
      <c r="E74" s="16">
        <f t="shared" si="10"/>
        <v>0</v>
      </c>
      <c r="F74" s="17">
        <v>0</v>
      </c>
      <c r="G74" s="14">
        <v>0</v>
      </c>
      <c r="H74" s="16">
        <f t="shared" si="11"/>
        <v>0</v>
      </c>
      <c r="I74" s="14">
        <v>0</v>
      </c>
      <c r="J74" s="16">
        <f t="shared" si="12"/>
        <v>0</v>
      </c>
      <c r="K74" s="20">
        <v>0</v>
      </c>
    </row>
    <row r="75" spans="1:11" s="18" customFormat="1" ht="14.25">
      <c r="A75" s="15" t="s">
        <v>26</v>
      </c>
      <c r="B75" s="14">
        <v>2</v>
      </c>
      <c r="C75" s="16">
        <f t="shared" si="9"/>
        <v>0.08674501476400151</v>
      </c>
      <c r="D75" s="14">
        <v>2</v>
      </c>
      <c r="E75" s="16">
        <f t="shared" si="10"/>
        <v>0.08605092924247215</v>
      </c>
      <c r="F75" s="17">
        <f>(C75*100/E75)-100</f>
        <v>0.8065985197830656</v>
      </c>
      <c r="G75" s="14">
        <v>0</v>
      </c>
      <c r="H75" s="16">
        <f t="shared" si="11"/>
        <v>0</v>
      </c>
      <c r="I75" s="14">
        <v>0</v>
      </c>
      <c r="J75" s="16">
        <f t="shared" si="12"/>
        <v>0</v>
      </c>
      <c r="K75" s="20">
        <v>0</v>
      </c>
    </row>
    <row r="76" spans="1:11" s="18" customFormat="1" ht="14.25">
      <c r="A76" s="15" t="s">
        <v>117</v>
      </c>
      <c r="B76" s="14">
        <v>0</v>
      </c>
      <c r="C76" s="16">
        <f t="shared" si="9"/>
        <v>0</v>
      </c>
      <c r="D76" s="14">
        <v>0</v>
      </c>
      <c r="E76" s="16">
        <f t="shared" si="10"/>
        <v>0</v>
      </c>
      <c r="F76" s="17">
        <v>0</v>
      </c>
      <c r="G76" s="14">
        <v>0</v>
      </c>
      <c r="H76" s="16">
        <f t="shared" si="11"/>
        <v>0</v>
      </c>
      <c r="I76" s="14">
        <v>0</v>
      </c>
      <c r="J76" s="16">
        <f t="shared" si="12"/>
        <v>0</v>
      </c>
      <c r="K76" s="20">
        <v>0</v>
      </c>
    </row>
    <row r="77" spans="1:11" s="18" customFormat="1" ht="14.25">
      <c r="A77" s="15" t="s">
        <v>27</v>
      </c>
      <c r="B77" s="14">
        <v>216</v>
      </c>
      <c r="C77" s="16">
        <f t="shared" si="9"/>
        <v>9.368461594512164</v>
      </c>
      <c r="D77" s="14">
        <v>196</v>
      </c>
      <c r="E77" s="16">
        <f t="shared" si="10"/>
        <v>8.432991065762272</v>
      </c>
      <c r="F77" s="17">
        <f>(C77*100/E77)-100</f>
        <v>11.092986123842564</v>
      </c>
      <c r="G77" s="14">
        <v>144</v>
      </c>
      <c r="H77" s="16">
        <f t="shared" si="11"/>
        <v>41.36362069559822</v>
      </c>
      <c r="I77" s="14">
        <v>138</v>
      </c>
      <c r="J77" s="16">
        <f t="shared" si="12"/>
        <v>39.60737041501636</v>
      </c>
      <c r="K77" s="17">
        <f>(H77*100/J77)-100</f>
        <v>4.434150164929932</v>
      </c>
    </row>
    <row r="78" spans="1:11" s="18" customFormat="1" ht="14.25">
      <c r="A78" s="15" t="s">
        <v>28</v>
      </c>
      <c r="B78" s="14">
        <v>0</v>
      </c>
      <c r="C78" s="16">
        <f t="shared" si="9"/>
        <v>0</v>
      </c>
      <c r="D78" s="14">
        <v>0</v>
      </c>
      <c r="E78" s="16">
        <f t="shared" si="10"/>
        <v>0</v>
      </c>
      <c r="F78" s="17">
        <v>0</v>
      </c>
      <c r="G78" s="14">
        <v>0</v>
      </c>
      <c r="H78" s="16">
        <f t="shared" si="11"/>
        <v>0</v>
      </c>
      <c r="I78" s="14">
        <v>0</v>
      </c>
      <c r="J78" s="16">
        <f t="shared" si="12"/>
        <v>0</v>
      </c>
      <c r="K78" s="20">
        <v>0</v>
      </c>
    </row>
    <row r="79" spans="1:11" s="18" customFormat="1" ht="14.25">
      <c r="A79" s="15" t="s">
        <v>29</v>
      </c>
      <c r="B79" s="14">
        <v>1</v>
      </c>
      <c r="C79" s="16">
        <f t="shared" si="9"/>
        <v>0.043372507382000755</v>
      </c>
      <c r="D79" s="14">
        <v>0</v>
      </c>
      <c r="E79" s="16">
        <f t="shared" si="10"/>
        <v>0</v>
      </c>
      <c r="F79" s="17">
        <v>100</v>
      </c>
      <c r="G79" s="14">
        <v>0</v>
      </c>
      <c r="H79" s="16">
        <f t="shared" si="11"/>
        <v>0</v>
      </c>
      <c r="I79" s="14">
        <v>0</v>
      </c>
      <c r="J79" s="16">
        <f t="shared" si="12"/>
        <v>0</v>
      </c>
      <c r="K79" s="20">
        <v>0</v>
      </c>
    </row>
    <row r="80" spans="1:11" s="18" customFormat="1" ht="14.25">
      <c r="A80" s="15" t="s">
        <v>91</v>
      </c>
      <c r="B80" s="14">
        <v>178</v>
      </c>
      <c r="C80" s="16">
        <f t="shared" si="9"/>
        <v>7.720306313996135</v>
      </c>
      <c r="D80" s="14">
        <v>120</v>
      </c>
      <c r="E80" s="16">
        <f t="shared" si="10"/>
        <v>5.1630557545483295</v>
      </c>
      <c r="F80" s="17">
        <f>(C80*100/E80)-100</f>
        <v>49.52978780434489</v>
      </c>
      <c r="G80" s="14">
        <v>93</v>
      </c>
      <c r="H80" s="16">
        <f t="shared" si="11"/>
        <v>26.71400503257385</v>
      </c>
      <c r="I80" s="14">
        <v>67</v>
      </c>
      <c r="J80" s="16">
        <f t="shared" si="12"/>
        <v>19.229665346420987</v>
      </c>
      <c r="K80" s="17">
        <f>(H80*100/J80)-100</f>
        <v>38.92080049924448</v>
      </c>
    </row>
    <row r="81" spans="1:11" s="18" customFormat="1" ht="20.25">
      <c r="A81" s="19" t="s">
        <v>92</v>
      </c>
      <c r="B81" s="14">
        <v>438</v>
      </c>
      <c r="C81" s="16">
        <f t="shared" si="9"/>
        <v>18.99715823331633</v>
      </c>
      <c r="D81" s="14">
        <v>338</v>
      </c>
      <c r="E81" s="16">
        <f t="shared" si="10"/>
        <v>14.542607041977794</v>
      </c>
      <c r="F81" s="17">
        <f>(C81*100/E81)-100</f>
        <v>30.63103595167155</v>
      </c>
      <c r="G81" s="14">
        <v>10</v>
      </c>
      <c r="H81" s="16">
        <f t="shared" si="11"/>
        <v>2.872473659416543</v>
      </c>
      <c r="I81" s="14">
        <v>9</v>
      </c>
      <c r="J81" s="16">
        <f t="shared" si="12"/>
        <v>2.583089374892371</v>
      </c>
      <c r="K81" s="17">
        <f>(H81*100/J81)-100</f>
        <v>11.203030268212444</v>
      </c>
    </row>
    <row r="82" spans="1:11" ht="14.25">
      <c r="A82" s="15" t="s">
        <v>93</v>
      </c>
      <c r="B82" s="14">
        <v>432</v>
      </c>
      <c r="C82" s="16">
        <f t="shared" si="9"/>
        <v>18.736923189024328</v>
      </c>
      <c r="D82" s="14">
        <v>329</v>
      </c>
      <c r="E82" s="16">
        <f t="shared" si="10"/>
        <v>14.15537786038667</v>
      </c>
      <c r="F82" s="17">
        <f aca="true" t="shared" si="13" ref="F82:F101">(C82*100/E82)-100</f>
        <v>32.366111126280515</v>
      </c>
      <c r="G82" s="14">
        <v>9</v>
      </c>
      <c r="H82" s="16">
        <f t="shared" si="11"/>
        <v>2.585226293474889</v>
      </c>
      <c r="I82" s="14">
        <v>8</v>
      </c>
      <c r="J82" s="16">
        <f t="shared" si="12"/>
        <v>2.2960794443487744</v>
      </c>
      <c r="K82" s="17">
        <f>(H82*100/J82)-100</f>
        <v>12.593068146565088</v>
      </c>
    </row>
    <row r="83" spans="1:11" ht="20.25">
      <c r="A83" s="19" t="s">
        <v>104</v>
      </c>
      <c r="B83" s="14">
        <v>293</v>
      </c>
      <c r="C83" s="16">
        <f t="shared" si="9"/>
        <v>12.708144662926221</v>
      </c>
      <c r="D83" s="14">
        <v>215</v>
      </c>
      <c r="E83" s="16">
        <f t="shared" si="10"/>
        <v>9.250474893565757</v>
      </c>
      <c r="F83" s="17">
        <f t="shared" si="13"/>
        <v>37.37829472696018</v>
      </c>
      <c r="G83" s="14">
        <v>2</v>
      </c>
      <c r="H83" s="16">
        <f t="shared" si="11"/>
        <v>0.5744947318833087</v>
      </c>
      <c r="I83" s="14">
        <v>2</v>
      </c>
      <c r="J83" s="16">
        <f t="shared" si="12"/>
        <v>0.5740198610871936</v>
      </c>
      <c r="K83" s="17">
        <f>(H83*100/J83)-100</f>
        <v>0.08272724139121124</v>
      </c>
    </row>
    <row r="84" spans="1:11" s="18" customFormat="1" ht="14.25">
      <c r="A84" s="15" t="s">
        <v>30</v>
      </c>
      <c r="B84" s="14">
        <v>404</v>
      </c>
      <c r="C84" s="16">
        <f t="shared" si="9"/>
        <v>17.522492982328306</v>
      </c>
      <c r="D84" s="14">
        <v>319</v>
      </c>
      <c r="E84" s="16">
        <f t="shared" si="10"/>
        <v>13.725123214174308</v>
      </c>
      <c r="F84" s="17">
        <f t="shared" si="13"/>
        <v>27.667290915336565</v>
      </c>
      <c r="G84" s="14">
        <v>0</v>
      </c>
      <c r="H84" s="16">
        <f t="shared" si="11"/>
        <v>0</v>
      </c>
      <c r="I84" s="14">
        <v>2</v>
      </c>
      <c r="J84" s="16">
        <f t="shared" si="12"/>
        <v>0.5740198610871936</v>
      </c>
      <c r="K84" s="17">
        <v>-100</v>
      </c>
    </row>
    <row r="85" spans="1:11" s="18" customFormat="1" ht="14.25">
      <c r="A85" s="15" t="s">
        <v>94</v>
      </c>
      <c r="B85" s="14">
        <v>93</v>
      </c>
      <c r="C85" s="16">
        <f t="shared" si="9"/>
        <v>4.033643186526071</v>
      </c>
      <c r="D85" s="14">
        <v>44</v>
      </c>
      <c r="E85" s="16">
        <f t="shared" si="10"/>
        <v>1.8931204433343876</v>
      </c>
      <c r="F85" s="17">
        <f t="shared" si="13"/>
        <v>113.06849232590511</v>
      </c>
      <c r="G85" s="14">
        <v>1</v>
      </c>
      <c r="H85" s="16">
        <f t="shared" si="11"/>
        <v>0.28724736594165434</v>
      </c>
      <c r="I85" s="14">
        <v>0</v>
      </c>
      <c r="J85" s="16">
        <f t="shared" si="12"/>
        <v>0</v>
      </c>
      <c r="K85" s="20">
        <v>100</v>
      </c>
    </row>
    <row r="86" spans="1:11" s="18" customFormat="1" ht="40.5">
      <c r="A86" s="19" t="s">
        <v>110</v>
      </c>
      <c r="B86" s="14">
        <v>634</v>
      </c>
      <c r="C86" s="16">
        <f t="shared" si="9"/>
        <v>27.49816968018848</v>
      </c>
      <c r="D86" s="14">
        <v>488</v>
      </c>
      <c r="E86" s="16">
        <f t="shared" si="10"/>
        <v>20.996426735163205</v>
      </c>
      <c r="F86" s="17">
        <f t="shared" si="13"/>
        <v>30.96594971627556</v>
      </c>
      <c r="G86" s="14">
        <v>1</v>
      </c>
      <c r="H86" s="16">
        <f t="shared" si="11"/>
        <v>0.28724736594165434</v>
      </c>
      <c r="I86" s="14">
        <v>9</v>
      </c>
      <c r="J86" s="16">
        <f t="shared" si="12"/>
        <v>2.583089374892371</v>
      </c>
      <c r="K86" s="17">
        <f>(H86*100/J86)-100</f>
        <v>-88.87969697317875</v>
      </c>
    </row>
    <row r="87" spans="1:11" s="18" customFormat="1" ht="20.25">
      <c r="A87" s="19" t="s">
        <v>95</v>
      </c>
      <c r="B87" s="14">
        <v>577459</v>
      </c>
      <c r="C87" s="16">
        <f t="shared" si="9"/>
        <v>25045.844740302775</v>
      </c>
      <c r="D87" s="14">
        <v>480806</v>
      </c>
      <c r="E87" s="16">
        <f t="shared" si="10"/>
        <v>20686.901542678035</v>
      </c>
      <c r="F87" s="17">
        <f t="shared" si="13"/>
        <v>21.07102984287927</v>
      </c>
      <c r="G87" s="14">
        <v>272943</v>
      </c>
      <c r="H87" s="16">
        <f t="shared" si="11"/>
        <v>78402.15780221295</v>
      </c>
      <c r="I87" s="14">
        <v>218306</v>
      </c>
      <c r="J87" s="16">
        <f t="shared" si="12"/>
        <v>62655.989897250445</v>
      </c>
      <c r="K87" s="17">
        <f aca="true" t="shared" si="14" ref="K87:K99">(H87*100/J87)-100</f>
        <v>25.13114537139171</v>
      </c>
    </row>
    <row r="88" spans="1:11" ht="20.25">
      <c r="A88" s="19" t="s">
        <v>96</v>
      </c>
      <c r="B88" s="14">
        <v>575438</v>
      </c>
      <c r="C88" s="16">
        <f t="shared" si="9"/>
        <v>24958.18890288375</v>
      </c>
      <c r="D88" s="14">
        <v>480660</v>
      </c>
      <c r="E88" s="16">
        <f t="shared" si="10"/>
        <v>20680.619824843332</v>
      </c>
      <c r="F88" s="17">
        <f t="shared" si="13"/>
        <v>20.68395006663114</v>
      </c>
      <c r="G88" s="14">
        <v>271635</v>
      </c>
      <c r="H88" s="16">
        <f t="shared" si="11"/>
        <v>78026.43824756127</v>
      </c>
      <c r="I88" s="14">
        <v>218194</v>
      </c>
      <c r="J88" s="16">
        <f t="shared" si="12"/>
        <v>62623.84478502956</v>
      </c>
      <c r="K88" s="17">
        <f t="shared" si="14"/>
        <v>24.595413321243</v>
      </c>
    </row>
    <row r="89" spans="1:11" s="18" customFormat="1" ht="14.25">
      <c r="A89" s="15" t="s">
        <v>31</v>
      </c>
      <c r="B89" s="14">
        <v>2021</v>
      </c>
      <c r="C89" s="16">
        <f t="shared" si="9"/>
        <v>87.65583741902353</v>
      </c>
      <c r="D89" s="14">
        <v>146</v>
      </c>
      <c r="E89" s="16">
        <f t="shared" si="10"/>
        <v>6.281717834700467</v>
      </c>
      <c r="F89" s="17">
        <f t="shared" si="13"/>
        <v>1295.4118877293258</v>
      </c>
      <c r="G89" s="14">
        <v>1308</v>
      </c>
      <c r="H89" s="16">
        <f t="shared" si="11"/>
        <v>375.71955465168384</v>
      </c>
      <c r="I89" s="14">
        <v>112</v>
      </c>
      <c r="J89" s="16">
        <f t="shared" si="12"/>
        <v>32.145112220882844</v>
      </c>
      <c r="K89" s="17">
        <f t="shared" si="14"/>
        <v>1068.8232788548187</v>
      </c>
    </row>
    <row r="90" spans="1:11" s="18" customFormat="1" ht="14.25">
      <c r="A90" s="15" t="s">
        <v>105</v>
      </c>
      <c r="B90" s="14">
        <v>5874</v>
      </c>
      <c r="C90" s="16">
        <f t="shared" si="9"/>
        <v>254.77010836187245</v>
      </c>
      <c r="D90" s="14">
        <v>22155</v>
      </c>
      <c r="E90" s="16">
        <f t="shared" si="10"/>
        <v>953.2291686834853</v>
      </c>
      <c r="F90" s="17">
        <f t="shared" si="13"/>
        <v>-73.27294246422001</v>
      </c>
      <c r="G90" s="14">
        <v>1016</v>
      </c>
      <c r="H90" s="16">
        <f t="shared" si="11"/>
        <v>291.84332379672077</v>
      </c>
      <c r="I90" s="14">
        <v>1211</v>
      </c>
      <c r="J90" s="16">
        <f t="shared" si="12"/>
        <v>347.56902588829576</v>
      </c>
      <c r="K90" s="17">
        <f t="shared" si="14"/>
        <v>-16.032988540666025</v>
      </c>
    </row>
    <row r="91" spans="1:11" s="18" customFormat="1" ht="14.25">
      <c r="A91" s="15" t="s">
        <v>106</v>
      </c>
      <c r="B91" s="14">
        <v>94</v>
      </c>
      <c r="C91" s="16">
        <f t="shared" si="9"/>
        <v>4.077015693908071</v>
      </c>
      <c r="D91" s="14">
        <v>83</v>
      </c>
      <c r="E91" s="16">
        <f t="shared" si="10"/>
        <v>3.5711135635625944</v>
      </c>
      <c r="F91" s="17">
        <f t="shared" si="13"/>
        <v>14.166509166983232</v>
      </c>
      <c r="G91" s="14">
        <v>31</v>
      </c>
      <c r="H91" s="16">
        <f t="shared" si="11"/>
        <v>8.904668344191284</v>
      </c>
      <c r="I91" s="14">
        <v>19</v>
      </c>
      <c r="J91" s="16">
        <f t="shared" si="12"/>
        <v>5.453188680328339</v>
      </c>
      <c r="K91" s="17">
        <f t="shared" si="14"/>
        <v>63.29287076226984</v>
      </c>
    </row>
    <row r="92" spans="1:11" ht="14.25">
      <c r="A92" s="15" t="s">
        <v>107</v>
      </c>
      <c r="B92" s="14">
        <v>563</v>
      </c>
      <c r="C92" s="16">
        <f t="shared" si="9"/>
        <v>24.418721656066428</v>
      </c>
      <c r="D92" s="14">
        <v>1443</v>
      </c>
      <c r="E92" s="16">
        <f t="shared" si="10"/>
        <v>62.08574544844366</v>
      </c>
      <c r="F92" s="17">
        <f t="shared" si="13"/>
        <v>-60.66935899747895</v>
      </c>
      <c r="G92" s="14">
        <v>134</v>
      </c>
      <c r="H92" s="16">
        <f t="shared" si="11"/>
        <v>38.49114703618168</v>
      </c>
      <c r="I92" s="14">
        <v>118</v>
      </c>
      <c r="J92" s="16">
        <f t="shared" si="12"/>
        <v>33.86717180414443</v>
      </c>
      <c r="K92" s="17">
        <f t="shared" si="14"/>
        <v>13.653266528359481</v>
      </c>
    </row>
    <row r="93" spans="1:11" ht="20.25">
      <c r="A93" s="19" t="s">
        <v>108</v>
      </c>
      <c r="B93" s="14">
        <v>10</v>
      </c>
      <c r="C93" s="16">
        <f t="shared" si="9"/>
        <v>0.4337250738200076</v>
      </c>
      <c r="D93" s="14">
        <v>53</v>
      </c>
      <c r="E93" s="16">
        <f t="shared" si="10"/>
        <v>2.280349624925512</v>
      </c>
      <c r="F93" s="17">
        <f t="shared" si="13"/>
        <v>-80.97988707173904</v>
      </c>
      <c r="G93" s="14">
        <v>1</v>
      </c>
      <c r="H93" s="16">
        <f t="shared" si="11"/>
        <v>0.28724736594165434</v>
      </c>
      <c r="I93" s="14">
        <v>3</v>
      </c>
      <c r="J93" s="16">
        <f t="shared" si="12"/>
        <v>0.8610297916307904</v>
      </c>
      <c r="K93" s="17">
        <f t="shared" si="14"/>
        <v>-66.63909091953627</v>
      </c>
    </row>
    <row r="94" spans="1:11" ht="14.25">
      <c r="A94" s="19" t="s">
        <v>121</v>
      </c>
      <c r="B94" s="14">
        <v>45</v>
      </c>
      <c r="C94" s="16">
        <f t="shared" si="9"/>
        <v>1.951762832190034</v>
      </c>
      <c r="D94" s="14">
        <v>6</v>
      </c>
      <c r="E94" s="16">
        <f t="shared" si="10"/>
        <v>0.25815278772741646</v>
      </c>
      <c r="F94" s="17">
        <f t="shared" si="13"/>
        <v>656.049488898373</v>
      </c>
      <c r="G94" s="14">
        <v>32</v>
      </c>
      <c r="H94" s="16">
        <f t="shared" si="11"/>
        <v>9.191915710132939</v>
      </c>
      <c r="I94" s="14">
        <v>3</v>
      </c>
      <c r="J94" s="16">
        <f t="shared" si="12"/>
        <v>0.8610297916307904</v>
      </c>
      <c r="K94" s="17">
        <f t="shared" si="14"/>
        <v>967.5490905748395</v>
      </c>
    </row>
    <row r="95" spans="1:11" ht="20.25">
      <c r="A95" s="19" t="s">
        <v>122</v>
      </c>
      <c r="B95" s="14">
        <v>3</v>
      </c>
      <c r="C95" s="16">
        <f t="shared" si="9"/>
        <v>0.13011752214600228</v>
      </c>
      <c r="D95" s="14">
        <v>0</v>
      </c>
      <c r="E95" s="16">
        <f t="shared" si="10"/>
        <v>0</v>
      </c>
      <c r="F95" s="17">
        <v>100</v>
      </c>
      <c r="G95" s="14">
        <v>2</v>
      </c>
      <c r="H95" s="16">
        <f t="shared" si="11"/>
        <v>0.5744947318833087</v>
      </c>
      <c r="I95" s="14">
        <v>0</v>
      </c>
      <c r="J95" s="16">
        <f t="shared" si="12"/>
        <v>0</v>
      </c>
      <c r="K95" s="17">
        <v>100</v>
      </c>
    </row>
    <row r="96" spans="1:11" ht="14.25">
      <c r="A96" s="19" t="s">
        <v>125</v>
      </c>
      <c r="B96" s="22">
        <v>321452</v>
      </c>
      <c r="C96" s="16">
        <f t="shared" si="9"/>
        <v>13942.179242958908</v>
      </c>
      <c r="D96" s="14">
        <v>246796</v>
      </c>
      <c r="E96" s="16">
        <f t="shared" si="10"/>
        <v>10618.512566662579</v>
      </c>
      <c r="F96" s="17">
        <f t="shared" si="13"/>
        <v>31.300680348876455</v>
      </c>
      <c r="G96" s="14">
        <v>32768</v>
      </c>
      <c r="H96" s="16">
        <f t="shared" si="11"/>
        <v>9412.52168717613</v>
      </c>
      <c r="I96" s="14">
        <v>15457</v>
      </c>
      <c r="J96" s="16">
        <f t="shared" si="12"/>
        <v>4436.312496412376</v>
      </c>
      <c r="K96" s="17">
        <f t="shared" si="14"/>
        <v>112.16994282499235</v>
      </c>
    </row>
    <row r="97" spans="1:11" ht="14.25">
      <c r="A97" s="19" t="s">
        <v>126</v>
      </c>
      <c r="B97" s="14">
        <v>12094</v>
      </c>
      <c r="C97" s="16">
        <f t="shared" si="9"/>
        <v>524.5471042779171</v>
      </c>
      <c r="D97" s="14">
        <v>48190</v>
      </c>
      <c r="E97" s="16">
        <f t="shared" si="10"/>
        <v>2073.3971400973664</v>
      </c>
      <c r="F97" s="17">
        <f t="shared" si="13"/>
        <v>-74.70107901020427</v>
      </c>
      <c r="G97" s="14">
        <v>368</v>
      </c>
      <c r="H97" s="16">
        <f t="shared" si="11"/>
        <v>105.7070306665288</v>
      </c>
      <c r="I97" s="14">
        <v>1016</v>
      </c>
      <c r="J97" s="16">
        <f t="shared" si="12"/>
        <v>291.60208943229435</v>
      </c>
      <c r="K97" s="17">
        <f t="shared" si="14"/>
        <v>-63.74956336138587</v>
      </c>
    </row>
    <row r="98" spans="1:11" ht="14.25">
      <c r="A98" s="19" t="s">
        <v>127</v>
      </c>
      <c r="B98" s="14">
        <v>10128</v>
      </c>
      <c r="C98" s="16">
        <f t="shared" si="9"/>
        <v>439.27675476490367</v>
      </c>
      <c r="D98" s="14">
        <v>42201</v>
      </c>
      <c r="E98" s="16">
        <f t="shared" si="10"/>
        <v>1815.7176324807838</v>
      </c>
      <c r="F98" s="17">
        <f t="shared" si="13"/>
        <v>-75.8069896493362</v>
      </c>
      <c r="G98" s="14">
        <v>317</v>
      </c>
      <c r="H98" s="16">
        <f t="shared" si="11"/>
        <v>91.05741500350442</v>
      </c>
      <c r="I98" s="14">
        <v>953</v>
      </c>
      <c r="J98" s="16">
        <f t="shared" si="12"/>
        <v>273.52046380804774</v>
      </c>
      <c r="K98" s="17">
        <f t="shared" si="14"/>
        <v>-66.70910332054459</v>
      </c>
    </row>
    <row r="99" spans="1:11" ht="14.25">
      <c r="A99" s="19" t="s">
        <v>128</v>
      </c>
      <c r="B99" s="14">
        <v>408</v>
      </c>
      <c r="C99" s="16">
        <f t="shared" si="9"/>
        <v>17.69598301185631</v>
      </c>
      <c r="D99" s="14">
        <v>4284</v>
      </c>
      <c r="E99" s="16">
        <f t="shared" si="10"/>
        <v>184.32109043737535</v>
      </c>
      <c r="F99" s="17">
        <f t="shared" si="13"/>
        <v>-90.39937156954447</v>
      </c>
      <c r="G99" s="14">
        <v>63</v>
      </c>
      <c r="H99" s="16">
        <f t="shared" si="11"/>
        <v>18.09658405432422</v>
      </c>
      <c r="I99" s="14">
        <v>365</v>
      </c>
      <c r="J99" s="16">
        <f t="shared" si="12"/>
        <v>104.75862464841283</v>
      </c>
      <c r="K99" s="17">
        <f t="shared" si="14"/>
        <v>-82.72544707888316</v>
      </c>
    </row>
    <row r="100" spans="1:11" ht="14.25">
      <c r="A100" s="15" t="s">
        <v>97</v>
      </c>
      <c r="B100" s="14">
        <v>0</v>
      </c>
      <c r="C100" s="16">
        <f t="shared" si="9"/>
        <v>0</v>
      </c>
      <c r="D100" s="14">
        <v>1</v>
      </c>
      <c r="E100" s="16">
        <f t="shared" si="10"/>
        <v>0.043025464621236076</v>
      </c>
      <c r="F100" s="17">
        <v>-100</v>
      </c>
      <c r="G100" s="14">
        <v>0</v>
      </c>
      <c r="H100" s="16">
        <f t="shared" si="11"/>
        <v>0</v>
      </c>
      <c r="I100" s="14">
        <v>1</v>
      </c>
      <c r="J100" s="16">
        <f t="shared" si="12"/>
        <v>0.2870099305435968</v>
      </c>
      <c r="K100" s="17">
        <v>-100</v>
      </c>
    </row>
    <row r="101" spans="1:11" ht="14.25">
      <c r="A101" s="15" t="s">
        <v>98</v>
      </c>
      <c r="B101" s="14">
        <v>14</v>
      </c>
      <c r="C101" s="16">
        <f t="shared" si="9"/>
        <v>0.6072151033480105</v>
      </c>
      <c r="D101" s="14">
        <v>10</v>
      </c>
      <c r="E101" s="16">
        <f t="shared" si="10"/>
        <v>0.43025464621236076</v>
      </c>
      <c r="F101" s="17">
        <f t="shared" si="13"/>
        <v>41.129237927696295</v>
      </c>
      <c r="G101" s="14">
        <v>1</v>
      </c>
      <c r="H101" s="16">
        <f t="shared" si="11"/>
        <v>0.28724736594165434</v>
      </c>
      <c r="I101" s="14">
        <v>3</v>
      </c>
      <c r="J101" s="16">
        <f t="shared" si="12"/>
        <v>0.8610297916307904</v>
      </c>
      <c r="K101" s="17">
        <f>(H101*100/J101)-100</f>
        <v>-66.63909091953627</v>
      </c>
    </row>
    <row r="102" spans="1:11" s="18" customFormat="1" ht="30.75" customHeight="1">
      <c r="A102" s="19" t="s">
        <v>119</v>
      </c>
      <c r="B102" s="14">
        <v>0</v>
      </c>
      <c r="C102" s="16">
        <f t="shared" si="9"/>
        <v>0</v>
      </c>
      <c r="D102" s="14">
        <v>0</v>
      </c>
      <c r="E102" s="16">
        <f t="shared" si="10"/>
        <v>0</v>
      </c>
      <c r="F102" s="17">
        <v>0</v>
      </c>
      <c r="G102" s="14">
        <v>0</v>
      </c>
      <c r="H102" s="16">
        <f t="shared" si="11"/>
        <v>0</v>
      </c>
      <c r="I102" s="14">
        <v>0</v>
      </c>
      <c r="J102" s="16">
        <f t="shared" si="12"/>
        <v>0</v>
      </c>
      <c r="K102" s="17">
        <v>0</v>
      </c>
    </row>
    <row r="103" spans="1:11" s="18" customFormat="1" ht="14.25">
      <c r="A103" s="15" t="s">
        <v>32</v>
      </c>
      <c r="B103" s="14">
        <v>550</v>
      </c>
      <c r="C103" s="16">
        <f t="shared" si="9"/>
        <v>23.854879060100416</v>
      </c>
      <c r="D103" s="14">
        <v>612</v>
      </c>
      <c r="E103" s="16">
        <f t="shared" si="10"/>
        <v>26.33158434819648</v>
      </c>
      <c r="F103" s="17">
        <f>(C103*100/E103)-100</f>
        <v>-9.405834663593652</v>
      </c>
      <c r="G103" s="14">
        <v>489</v>
      </c>
      <c r="H103" s="16">
        <f t="shared" si="11"/>
        <v>140.46396194546895</v>
      </c>
      <c r="I103" s="14">
        <v>572</v>
      </c>
      <c r="J103" s="16">
        <f t="shared" si="12"/>
        <v>164.16968027093736</v>
      </c>
      <c r="K103" s="17">
        <f>(H103*100/J103)-100</f>
        <v>-14.439766396782701</v>
      </c>
    </row>
    <row r="104" spans="1:11" s="18" customFormat="1" ht="14.25">
      <c r="A104" s="15" t="s">
        <v>33</v>
      </c>
      <c r="B104" s="14">
        <v>83</v>
      </c>
      <c r="C104" s="16">
        <f t="shared" si="9"/>
        <v>3.599918112706063</v>
      </c>
      <c r="D104" s="14">
        <v>78</v>
      </c>
      <c r="E104" s="16">
        <f t="shared" si="10"/>
        <v>3.355986240456414</v>
      </c>
      <c r="F104" s="17">
        <f>(C104*100/E104)-100</f>
        <v>7.268559963358911</v>
      </c>
      <c r="G104" s="14">
        <v>27</v>
      </c>
      <c r="H104" s="16">
        <f t="shared" si="11"/>
        <v>7.755678880424666</v>
      </c>
      <c r="I104" s="14">
        <v>23</v>
      </c>
      <c r="J104" s="16">
        <f t="shared" si="12"/>
        <v>6.601228402502727</v>
      </c>
      <c r="K104" s="17">
        <f>(H104*100/J104)-100</f>
        <v>17.48841893554618</v>
      </c>
    </row>
    <row r="105" spans="1:11" s="18" customFormat="1" ht="14.25">
      <c r="A105" s="15" t="s">
        <v>34</v>
      </c>
      <c r="B105" s="14">
        <v>3</v>
      </c>
      <c r="C105" s="16">
        <f t="shared" si="9"/>
        <v>0.13011752214600228</v>
      </c>
      <c r="D105" s="14">
        <v>1</v>
      </c>
      <c r="E105" s="16">
        <f t="shared" si="10"/>
        <v>0.043025464621236076</v>
      </c>
      <c r="F105" s="17">
        <f>(C105*100/E105)-100</f>
        <v>202.41979555934927</v>
      </c>
      <c r="G105" s="14">
        <v>0</v>
      </c>
      <c r="H105" s="16">
        <f t="shared" si="11"/>
        <v>0</v>
      </c>
      <c r="I105" s="14">
        <v>1</v>
      </c>
      <c r="J105" s="16">
        <f t="shared" si="12"/>
        <v>0.2870099305435968</v>
      </c>
      <c r="K105" s="17">
        <v>-100</v>
      </c>
    </row>
    <row r="106" spans="1:11" s="18" customFormat="1" ht="14.25">
      <c r="A106" s="15" t="s">
        <v>116</v>
      </c>
      <c r="B106" s="14">
        <v>2</v>
      </c>
      <c r="C106" s="16">
        <f t="shared" si="9"/>
        <v>0.08674501476400151</v>
      </c>
      <c r="D106" s="14">
        <v>0</v>
      </c>
      <c r="E106" s="16">
        <f t="shared" si="10"/>
        <v>0</v>
      </c>
      <c r="F106" s="17">
        <v>100</v>
      </c>
      <c r="G106" s="14">
        <v>2</v>
      </c>
      <c r="H106" s="16">
        <f t="shared" si="11"/>
        <v>0.5744947318833087</v>
      </c>
      <c r="I106" s="14">
        <v>0</v>
      </c>
      <c r="J106" s="16">
        <f t="shared" si="12"/>
        <v>0</v>
      </c>
      <c r="K106" s="17">
        <v>100</v>
      </c>
    </row>
    <row r="107" spans="1:11" s="18" customFormat="1" ht="14.25">
      <c r="A107" s="15" t="s">
        <v>35</v>
      </c>
      <c r="B107" s="14">
        <v>1</v>
      </c>
      <c r="C107" s="16">
        <f t="shared" si="9"/>
        <v>0.043372507382000755</v>
      </c>
      <c r="D107" s="14">
        <v>1</v>
      </c>
      <c r="E107" s="16">
        <f t="shared" si="10"/>
        <v>0.043025464621236076</v>
      </c>
      <c r="F107" s="17">
        <v>0</v>
      </c>
      <c r="G107" s="14">
        <v>0</v>
      </c>
      <c r="H107" s="16">
        <f t="shared" si="11"/>
        <v>0</v>
      </c>
      <c r="I107" s="14">
        <v>0</v>
      </c>
      <c r="J107" s="16">
        <f t="shared" si="12"/>
        <v>0</v>
      </c>
      <c r="K107" s="20">
        <v>0</v>
      </c>
    </row>
    <row r="108" spans="1:11" s="18" customFormat="1" ht="14.25">
      <c r="A108" s="15" t="s">
        <v>36</v>
      </c>
      <c r="B108" s="14">
        <v>1</v>
      </c>
      <c r="C108" s="16">
        <f t="shared" si="9"/>
        <v>0.043372507382000755</v>
      </c>
      <c r="D108" s="14">
        <v>1</v>
      </c>
      <c r="E108" s="16">
        <f t="shared" si="10"/>
        <v>0.043025464621236076</v>
      </c>
      <c r="F108" s="17">
        <v>0</v>
      </c>
      <c r="G108" s="14">
        <v>0</v>
      </c>
      <c r="H108" s="16">
        <f t="shared" si="11"/>
        <v>0</v>
      </c>
      <c r="I108" s="14">
        <v>0</v>
      </c>
      <c r="J108" s="16">
        <f t="shared" si="12"/>
        <v>0</v>
      </c>
      <c r="K108" s="20">
        <v>0</v>
      </c>
    </row>
    <row r="109" spans="1:11" s="18" customFormat="1" ht="14.25">
      <c r="A109" s="15" t="s">
        <v>99</v>
      </c>
      <c r="B109" s="14">
        <v>0</v>
      </c>
      <c r="C109" s="16">
        <f t="shared" si="9"/>
        <v>0</v>
      </c>
      <c r="D109" s="14">
        <v>0</v>
      </c>
      <c r="E109" s="16">
        <f t="shared" si="10"/>
        <v>0</v>
      </c>
      <c r="F109" s="17">
        <v>0</v>
      </c>
      <c r="G109" s="14">
        <v>0</v>
      </c>
      <c r="H109" s="16">
        <f t="shared" si="11"/>
        <v>0</v>
      </c>
      <c r="I109" s="14">
        <v>0</v>
      </c>
      <c r="J109" s="16">
        <f t="shared" si="12"/>
        <v>0</v>
      </c>
      <c r="K109" s="17">
        <v>0</v>
      </c>
    </row>
    <row r="110" spans="1:11" s="18" customFormat="1" ht="14.25">
      <c r="A110" s="15" t="s">
        <v>37</v>
      </c>
      <c r="B110" s="14">
        <v>21</v>
      </c>
      <c r="C110" s="16">
        <f t="shared" si="9"/>
        <v>0.9108226550220159</v>
      </c>
      <c r="D110" s="14">
        <v>50</v>
      </c>
      <c r="E110" s="16">
        <f t="shared" si="10"/>
        <v>2.151273231061804</v>
      </c>
      <c r="F110" s="17">
        <f>(C110*100/E110)-100</f>
        <v>-57.661228621691116</v>
      </c>
      <c r="G110" s="14">
        <v>10</v>
      </c>
      <c r="H110" s="16">
        <f t="shared" si="11"/>
        <v>2.872473659416543</v>
      </c>
      <c r="I110" s="14">
        <v>42</v>
      </c>
      <c r="J110" s="16">
        <f t="shared" si="12"/>
        <v>12.054417082831065</v>
      </c>
      <c r="K110" s="17">
        <f>(H110*100/J110)-100</f>
        <v>-76.17077922824019</v>
      </c>
    </row>
    <row r="111" spans="1:11" s="18" customFormat="1" ht="14.25">
      <c r="A111" s="15" t="s">
        <v>38</v>
      </c>
      <c r="B111" s="14">
        <v>0</v>
      </c>
      <c r="C111" s="16">
        <f t="shared" si="9"/>
        <v>0</v>
      </c>
      <c r="D111" s="14">
        <v>0</v>
      </c>
      <c r="E111" s="16">
        <f t="shared" si="10"/>
        <v>0</v>
      </c>
      <c r="F111" s="17">
        <v>0</v>
      </c>
      <c r="G111" s="14">
        <v>0</v>
      </c>
      <c r="H111" s="16">
        <f t="shared" si="11"/>
        <v>0</v>
      </c>
      <c r="I111" s="14">
        <v>0</v>
      </c>
      <c r="J111" s="16">
        <f t="shared" si="12"/>
        <v>0</v>
      </c>
      <c r="K111" s="20">
        <v>0</v>
      </c>
    </row>
    <row r="112" spans="1:11" s="18" customFormat="1" ht="14.25">
      <c r="A112" s="15" t="s">
        <v>39</v>
      </c>
      <c r="B112" s="14">
        <v>3</v>
      </c>
      <c r="C112" s="16">
        <f t="shared" si="9"/>
        <v>0.13011752214600228</v>
      </c>
      <c r="D112" s="14">
        <v>3</v>
      </c>
      <c r="E112" s="16">
        <f t="shared" si="10"/>
        <v>0.12907639386370823</v>
      </c>
      <c r="F112" s="17">
        <f>(C112*100/E112)-100</f>
        <v>0.806598519783094</v>
      </c>
      <c r="G112" s="14">
        <v>0</v>
      </c>
      <c r="H112" s="16">
        <f t="shared" si="11"/>
        <v>0</v>
      </c>
      <c r="I112" s="14">
        <v>1</v>
      </c>
      <c r="J112" s="16">
        <f t="shared" si="12"/>
        <v>0.2870099305435968</v>
      </c>
      <c r="K112" s="17">
        <v>-100</v>
      </c>
    </row>
    <row r="113" spans="1:11" s="18" customFormat="1" ht="14.25">
      <c r="A113" s="15" t="s">
        <v>40</v>
      </c>
      <c r="B113" s="14">
        <v>0</v>
      </c>
      <c r="C113" s="16">
        <f t="shared" si="9"/>
        <v>0</v>
      </c>
      <c r="D113" s="14">
        <v>0</v>
      </c>
      <c r="E113" s="16">
        <f t="shared" si="10"/>
        <v>0</v>
      </c>
      <c r="F113" s="20">
        <v>0</v>
      </c>
      <c r="G113" s="14">
        <v>0</v>
      </c>
      <c r="H113" s="16">
        <f t="shared" si="11"/>
        <v>0</v>
      </c>
      <c r="I113" s="14">
        <v>0</v>
      </c>
      <c r="J113" s="16">
        <f t="shared" si="12"/>
        <v>0</v>
      </c>
      <c r="K113" s="20">
        <v>0</v>
      </c>
    </row>
    <row r="114" spans="1:11" s="18" customFormat="1" ht="14.25">
      <c r="A114" s="15" t="s">
        <v>100</v>
      </c>
      <c r="B114" s="14">
        <v>0</v>
      </c>
      <c r="C114" s="16">
        <f t="shared" si="9"/>
        <v>0</v>
      </c>
      <c r="D114" s="14">
        <v>0</v>
      </c>
      <c r="E114" s="16">
        <f t="shared" si="10"/>
        <v>0</v>
      </c>
      <c r="F114" s="17">
        <v>0</v>
      </c>
      <c r="G114" s="14">
        <v>0</v>
      </c>
      <c r="H114" s="16">
        <f t="shared" si="11"/>
        <v>0</v>
      </c>
      <c r="I114" s="14">
        <v>0</v>
      </c>
      <c r="J114" s="16">
        <f t="shared" si="12"/>
        <v>0</v>
      </c>
      <c r="K114" s="17">
        <v>0</v>
      </c>
    </row>
    <row r="115" spans="1:11" s="18" customFormat="1" ht="14.25">
      <c r="A115" s="15" t="s">
        <v>41</v>
      </c>
      <c r="B115" s="14">
        <v>11</v>
      </c>
      <c r="C115" s="16">
        <f t="shared" si="9"/>
        <v>0.47709758120200835</v>
      </c>
      <c r="D115" s="14">
        <v>9</v>
      </c>
      <c r="E115" s="16">
        <f t="shared" si="10"/>
        <v>0.3872291815911247</v>
      </c>
      <c r="F115" s="17">
        <f>(C115*100/E115)-100</f>
        <v>23.20806485751264</v>
      </c>
      <c r="G115" s="14">
        <v>8</v>
      </c>
      <c r="H115" s="16">
        <f t="shared" si="11"/>
        <v>2.2979789275332347</v>
      </c>
      <c r="I115" s="14">
        <v>5</v>
      </c>
      <c r="J115" s="16">
        <f t="shared" si="12"/>
        <v>1.4350496527179841</v>
      </c>
      <c r="K115" s="17">
        <f>(H115*100/J115)-100</f>
        <v>60.13236358622592</v>
      </c>
    </row>
    <row r="116" spans="1:11" s="18" customFormat="1" ht="14.25">
      <c r="A116" s="15" t="s">
        <v>42</v>
      </c>
      <c r="B116" s="14">
        <v>0</v>
      </c>
      <c r="C116" s="16">
        <f t="shared" si="9"/>
        <v>0</v>
      </c>
      <c r="D116" s="14">
        <v>0</v>
      </c>
      <c r="E116" s="16">
        <f t="shared" si="10"/>
        <v>0</v>
      </c>
      <c r="F116" s="17">
        <v>0</v>
      </c>
      <c r="G116" s="14">
        <v>0</v>
      </c>
      <c r="H116" s="16">
        <f t="shared" si="11"/>
        <v>0</v>
      </c>
      <c r="I116" s="14">
        <v>0</v>
      </c>
      <c r="J116" s="16">
        <f t="shared" si="12"/>
        <v>0</v>
      </c>
      <c r="K116" s="17">
        <v>0</v>
      </c>
    </row>
    <row r="117" spans="1:11" s="18" customFormat="1" ht="14.25">
      <c r="A117" s="15" t="s">
        <v>43</v>
      </c>
      <c r="B117" s="14">
        <v>1006</v>
      </c>
      <c r="C117" s="16">
        <f t="shared" si="9"/>
        <v>43.63274242629276</v>
      </c>
      <c r="D117" s="14">
        <v>904</v>
      </c>
      <c r="E117" s="16">
        <f t="shared" si="10"/>
        <v>38.89502001759742</v>
      </c>
      <c r="F117" s="17">
        <f>(C117*100/E117)-100</f>
        <v>12.180794370466558</v>
      </c>
      <c r="G117" s="14">
        <v>963</v>
      </c>
      <c r="H117" s="16">
        <f t="shared" si="11"/>
        <v>276.6192134018131</v>
      </c>
      <c r="I117" s="14">
        <v>881</v>
      </c>
      <c r="J117" s="16">
        <f t="shared" si="12"/>
        <v>252.8557488089088</v>
      </c>
      <c r="K117" s="17">
        <f>(H117*100/J117)-100</f>
        <v>9.398032160567212</v>
      </c>
    </row>
    <row r="118" spans="1:11" s="18" customFormat="1" ht="14.25">
      <c r="A118" s="15" t="s">
        <v>44</v>
      </c>
      <c r="B118" s="14">
        <v>0</v>
      </c>
      <c r="C118" s="16">
        <f t="shared" si="9"/>
        <v>0</v>
      </c>
      <c r="D118" s="14">
        <v>0</v>
      </c>
      <c r="E118" s="16">
        <f t="shared" si="10"/>
        <v>0</v>
      </c>
      <c r="F118" s="17">
        <v>0</v>
      </c>
      <c r="G118" s="14">
        <v>0</v>
      </c>
      <c r="H118" s="16">
        <f t="shared" si="11"/>
        <v>0</v>
      </c>
      <c r="I118" s="14">
        <v>0</v>
      </c>
      <c r="J118" s="16">
        <f t="shared" si="12"/>
        <v>0</v>
      </c>
      <c r="K118" s="17">
        <v>0</v>
      </c>
    </row>
    <row r="119" spans="1:11" s="18" customFormat="1" ht="14.25">
      <c r="A119" s="15" t="s">
        <v>45</v>
      </c>
      <c r="B119" s="14">
        <v>1</v>
      </c>
      <c r="C119" s="16">
        <f t="shared" si="9"/>
        <v>0.043372507382000755</v>
      </c>
      <c r="D119" s="14">
        <v>3</v>
      </c>
      <c r="E119" s="16">
        <f t="shared" si="10"/>
        <v>0.12907639386370823</v>
      </c>
      <c r="F119" s="17">
        <f>(C119*100/E119)-100</f>
        <v>-66.39780049340564</v>
      </c>
      <c r="G119" s="14">
        <v>0</v>
      </c>
      <c r="H119" s="16">
        <f t="shared" si="11"/>
        <v>0</v>
      </c>
      <c r="I119" s="14">
        <v>0</v>
      </c>
      <c r="J119" s="16">
        <f t="shared" si="12"/>
        <v>0</v>
      </c>
      <c r="K119" s="17">
        <v>0</v>
      </c>
    </row>
    <row r="120" spans="1:11" s="18" customFormat="1" ht="14.25">
      <c r="A120" s="15" t="s">
        <v>46</v>
      </c>
      <c r="B120" s="14">
        <v>1</v>
      </c>
      <c r="C120" s="16">
        <f t="shared" si="9"/>
        <v>0.043372507382000755</v>
      </c>
      <c r="D120" s="14">
        <v>0</v>
      </c>
      <c r="E120" s="16">
        <f t="shared" si="10"/>
        <v>0</v>
      </c>
      <c r="F120" s="17">
        <v>100</v>
      </c>
      <c r="G120" s="14">
        <v>0</v>
      </c>
      <c r="H120" s="16">
        <f t="shared" si="11"/>
        <v>0</v>
      </c>
      <c r="I120" s="14">
        <v>0</v>
      </c>
      <c r="J120" s="16">
        <f t="shared" si="12"/>
        <v>0</v>
      </c>
      <c r="K120" s="20">
        <v>0</v>
      </c>
    </row>
    <row r="121" spans="1:11" s="18" customFormat="1" ht="14.25">
      <c r="A121" s="15" t="s">
        <v>47</v>
      </c>
      <c r="B121" s="14">
        <v>0</v>
      </c>
      <c r="C121" s="16">
        <f t="shared" si="9"/>
        <v>0</v>
      </c>
      <c r="D121" s="14">
        <v>0</v>
      </c>
      <c r="E121" s="16">
        <f t="shared" si="10"/>
        <v>0</v>
      </c>
      <c r="F121" s="17">
        <v>0</v>
      </c>
      <c r="G121" s="14">
        <v>0</v>
      </c>
      <c r="H121" s="16">
        <f t="shared" si="11"/>
        <v>0</v>
      </c>
      <c r="I121" s="14">
        <v>0</v>
      </c>
      <c r="J121" s="16">
        <f t="shared" si="12"/>
        <v>0</v>
      </c>
      <c r="K121" s="17">
        <v>0</v>
      </c>
    </row>
    <row r="122" spans="1:11" s="18" customFormat="1" ht="14.25">
      <c r="A122" s="15" t="s">
        <v>48</v>
      </c>
      <c r="B122" s="14">
        <v>2</v>
      </c>
      <c r="C122" s="16">
        <f t="shared" si="9"/>
        <v>0.08674501476400151</v>
      </c>
      <c r="D122" s="14">
        <v>0</v>
      </c>
      <c r="E122" s="16">
        <f t="shared" si="10"/>
        <v>0</v>
      </c>
      <c r="F122" s="17">
        <v>100</v>
      </c>
      <c r="G122" s="14">
        <v>0</v>
      </c>
      <c r="H122" s="16">
        <f t="shared" si="11"/>
        <v>0</v>
      </c>
      <c r="I122" s="14">
        <v>0</v>
      </c>
      <c r="J122" s="16">
        <f t="shared" si="12"/>
        <v>0</v>
      </c>
      <c r="K122" s="17">
        <v>0</v>
      </c>
    </row>
    <row r="123" spans="1:11" s="18" customFormat="1" ht="14.25">
      <c r="A123" s="15" t="s">
        <v>112</v>
      </c>
      <c r="B123" s="14">
        <v>0</v>
      </c>
      <c r="C123" s="16">
        <f t="shared" si="9"/>
        <v>0</v>
      </c>
      <c r="D123" s="14">
        <v>0</v>
      </c>
      <c r="E123" s="16">
        <f t="shared" si="10"/>
        <v>0</v>
      </c>
      <c r="F123" s="17">
        <v>0</v>
      </c>
      <c r="G123" s="14">
        <v>0</v>
      </c>
      <c r="H123" s="16">
        <f t="shared" si="11"/>
        <v>0</v>
      </c>
      <c r="I123" s="14">
        <v>0</v>
      </c>
      <c r="J123" s="16">
        <f t="shared" si="12"/>
        <v>0</v>
      </c>
      <c r="K123" s="20">
        <v>0</v>
      </c>
    </row>
    <row r="124" spans="1:11" s="18" customFormat="1" ht="14.25">
      <c r="A124" s="15" t="s">
        <v>49</v>
      </c>
      <c r="B124" s="14">
        <v>0</v>
      </c>
      <c r="C124" s="16">
        <f t="shared" si="9"/>
        <v>0</v>
      </c>
      <c r="D124" s="14">
        <v>0</v>
      </c>
      <c r="E124" s="16">
        <f t="shared" si="10"/>
        <v>0</v>
      </c>
      <c r="F124" s="17">
        <v>0</v>
      </c>
      <c r="G124" s="14">
        <v>0</v>
      </c>
      <c r="H124" s="16">
        <f t="shared" si="11"/>
        <v>0</v>
      </c>
      <c r="I124" s="14">
        <v>0</v>
      </c>
      <c r="J124" s="16">
        <f t="shared" si="12"/>
        <v>0</v>
      </c>
      <c r="K124" s="20">
        <v>0</v>
      </c>
    </row>
    <row r="125" spans="1:11" s="18" customFormat="1" ht="14.25">
      <c r="A125" s="15" t="s">
        <v>50</v>
      </c>
      <c r="B125" s="14">
        <v>0</v>
      </c>
      <c r="C125" s="16">
        <f t="shared" si="9"/>
        <v>0</v>
      </c>
      <c r="D125" s="14">
        <v>2</v>
      </c>
      <c r="E125" s="16">
        <f t="shared" si="10"/>
        <v>0.08605092924247215</v>
      </c>
      <c r="F125" s="17">
        <v>-100</v>
      </c>
      <c r="G125" s="14">
        <v>0</v>
      </c>
      <c r="H125" s="16">
        <f t="shared" si="11"/>
        <v>0</v>
      </c>
      <c r="I125" s="14">
        <v>0</v>
      </c>
      <c r="J125" s="16">
        <f t="shared" si="12"/>
        <v>0</v>
      </c>
      <c r="K125" s="17">
        <v>0</v>
      </c>
    </row>
    <row r="126" spans="1:11" s="18" customFormat="1" ht="14.25">
      <c r="A126" s="15" t="s">
        <v>51</v>
      </c>
      <c r="B126" s="14">
        <v>2</v>
      </c>
      <c r="C126" s="16">
        <f t="shared" si="9"/>
        <v>0.08674501476400151</v>
      </c>
      <c r="D126" s="14">
        <v>6</v>
      </c>
      <c r="E126" s="16">
        <f t="shared" si="10"/>
        <v>0.25815278772741646</v>
      </c>
      <c r="F126" s="17">
        <f>(C126*100/E126)-100</f>
        <v>-66.39780049340564</v>
      </c>
      <c r="G126" s="14">
        <v>0</v>
      </c>
      <c r="H126" s="16">
        <f t="shared" si="11"/>
        <v>0</v>
      </c>
      <c r="I126" s="14">
        <v>0</v>
      </c>
      <c r="J126" s="16">
        <f t="shared" si="12"/>
        <v>0</v>
      </c>
      <c r="K126" s="20">
        <v>0</v>
      </c>
    </row>
    <row r="127" spans="1:11" s="18" customFormat="1" ht="14.25">
      <c r="A127" s="15" t="s">
        <v>52</v>
      </c>
      <c r="B127" s="14">
        <v>0</v>
      </c>
      <c r="C127" s="16">
        <f t="shared" si="9"/>
        <v>0</v>
      </c>
      <c r="D127" s="14">
        <v>0</v>
      </c>
      <c r="E127" s="16">
        <f t="shared" si="10"/>
        <v>0</v>
      </c>
      <c r="F127" s="17">
        <v>0</v>
      </c>
      <c r="G127" s="14">
        <v>0</v>
      </c>
      <c r="H127" s="16">
        <f t="shared" si="11"/>
        <v>0</v>
      </c>
      <c r="I127" s="14">
        <v>0</v>
      </c>
      <c r="J127" s="16">
        <f t="shared" si="12"/>
        <v>0</v>
      </c>
      <c r="K127" s="20">
        <v>0</v>
      </c>
    </row>
    <row r="128" spans="1:11" s="18" customFormat="1" ht="14.25">
      <c r="A128" s="15" t="s">
        <v>101</v>
      </c>
      <c r="B128" s="21">
        <v>0</v>
      </c>
      <c r="C128" s="16">
        <f t="shared" si="9"/>
        <v>0</v>
      </c>
      <c r="D128" s="21">
        <v>0</v>
      </c>
      <c r="E128" s="16">
        <f t="shared" si="10"/>
        <v>0</v>
      </c>
      <c r="F128" s="17">
        <v>0</v>
      </c>
      <c r="G128" s="21">
        <v>0</v>
      </c>
      <c r="H128" s="16">
        <f t="shared" si="11"/>
        <v>0</v>
      </c>
      <c r="I128" s="21">
        <v>0</v>
      </c>
      <c r="J128" s="16">
        <f t="shared" si="12"/>
        <v>0</v>
      </c>
      <c r="K128" s="17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2023-01-23T13:10:05Z</cp:lastPrinted>
  <dcterms:created xsi:type="dcterms:W3CDTF">2010-12-01T10:49:57Z</dcterms:created>
  <dcterms:modified xsi:type="dcterms:W3CDTF">2023-01-23T13:10:07Z</dcterms:modified>
  <cp:category/>
  <cp:version/>
  <cp:contentType/>
  <cp:contentStatus/>
</cp:coreProperties>
</file>