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<sst xmlns="http://schemas.openxmlformats.org/spreadsheetml/2006/main" count="134" uniqueCount="126">
  <si>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</si>
  <si>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</si>
  <si>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</si>
  <si>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</si>
  <si>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</si>
  <si>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</si>
  <si>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</si>
  <si>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</si>
  <si>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</si>
  <si>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</si>
  <si>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</si>
  <si>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</si>
  <si>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</si>
  <si>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</si>
  <si>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</si>
  <si>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</si>
  <si>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</si>
  <si>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</si>
  <si>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</si>
  <si>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</si>
  <si>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</si>
  <si>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</si>
  <si>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</si>
  <si>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</si>
  <si>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</si>
  <si>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</si>
  <si>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</si>
  <si>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</si>
  <si>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</si>
  <si>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</si>
  <si>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</si>
  <si>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</si>
  <si>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</si>
  <si>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</si>
  <si>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</si>
  <si>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</si>
  <si>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</si>
  <si>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</si>
  <si>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</si>
  <si>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</si>
  <si>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</si>
  <si>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</si>
  <si>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</si>
  <si>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</si>
  <si>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</si>
  <si>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</si>
  <si>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</si>
  <si>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</si>
  <si>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</si>
  <si>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</si>
  <si>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</si>
  <si>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</si>
  <si>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</si>
  <si>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</si>
  <si>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</si>
  <si>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</si>
  <si>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</si>
  <si>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</si>
  <si>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</si>
  <si>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</si>
  <si>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</si>
  <si>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</si>
  <si>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</si>
  <si>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</si>
  <si>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</si>
  <si>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</si>
  <si>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</si>
  <si>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</si>
  <si>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</si>
  <si>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</si>
  <si>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</si>
  <si>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</si>
  <si>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</si>
  <si>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</si>
  <si>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</si>
  <si>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</si>
  <si>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</si>
  <si>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</si>
  <si>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</si>
  <si>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</si>
  <si>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</si>
  <si>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</si>
  <si>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</si>
  <si>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</si>
  <si>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</si>
  <si>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</si>
  <si>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</si>
  <si>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</si>
  <si>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</si>
  <si>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</si>
  <si>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</si>
  <si>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</si>
  <si>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</si>
  <si>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</si>
  <si>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</si>
  <si>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</si>
  <si>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</si>
  <si>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</si>
  <si>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</si>
  <si>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</si>
  <si>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</si>
  <si>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</si>
  <si>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</si>
  <si>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</si>
  <si>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</si>
  <si>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</si>
  <si>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</si>
  <si>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</si>
  <si>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</si>
  <si>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</si>
  <si>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</si>
  <si>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</si>
  <si>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</si>
  <si>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</si>
  <si>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</si>
  <si>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</si>
  <si>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</si>
  <si>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</si>
  <si>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</si>
  <si>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</si>
  <si>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</si>
  <si>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</si>
  <si>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Информационный бюллетень январь - декабрь 2016г.</t>
  </si>
  <si>
    <t>1-12   2016</t>
  </si>
  <si>
    <t>1 -12  2015</t>
  </si>
  <si>
    <t>1 -12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</si>
</sst>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0" t="s">
        <v>122</v>
      </c>
      <c r="B1" s="10"/>
      <c r="C1" s="10"/>
      <c r="D1" s="10"/>
      <c r="E1" s="10"/>
      <c r="F1" s="10"/>
      <c r="G1" s="8"/>
      <c r="H1" s="8"/>
      <c r="I1" s="8"/>
      <c r="J1" s="8"/>
      <c r="K1" s="8"/>
    </row>
    <row r="2" spans="1:11" ht="15" customHeight="1">
      <c r="A2" s="15"/>
      <c r="B2" s="15" t="s">
        <v>1</v>
      </c>
      <c r="C2" s="15"/>
      <c r="D2" s="15"/>
      <c r="E2" s="15"/>
      <c r="F2" s="11" t="s">
        <v>115</v>
      </c>
      <c r="G2" s="15" t="s">
        <v>2</v>
      </c>
      <c r="H2" s="15"/>
      <c r="I2" s="15"/>
      <c r="J2" s="15"/>
      <c r="K2" s="11" t="s">
        <v>115</v>
      </c>
    </row>
    <row r="3" spans="1:11" ht="15">
      <c r="A3" s="15"/>
      <c r="B3" s="14" t="s">
        <v>123</v>
      </c>
      <c r="C3" s="15"/>
      <c r="D3" s="14" t="s">
        <v>124</v>
      </c>
      <c r="E3" s="15"/>
      <c r="F3" s="12"/>
      <c r="G3" s="14" t="s">
        <v>125</v>
      </c>
      <c r="H3" s="15"/>
      <c r="I3" s="14" t="s">
        <v>124</v>
      </c>
      <c r="J3" s="15"/>
      <c r="K3" s="12"/>
    </row>
    <row r="4" spans="1:11" ht="15">
      <c r="A4" s="15"/>
      <c r="B4" s="2" t="s">
        <v>53</v>
      </c>
      <c r="C4" s="2" t="s">
        <v>54</v>
      </c>
      <c r="D4" s="2" t="s">
        <v>53</v>
      </c>
      <c r="E4" s="2" t="s">
        <v>54</v>
      </c>
      <c r="F4" s="13"/>
      <c r="G4" s="2" t="s">
        <v>53</v>
      </c>
      <c r="H4" s="2" t="s">
        <v>54</v>
      </c>
      <c r="I4" s="2" t="s">
        <v>53</v>
      </c>
      <c r="J4" s="2" t="s">
        <v>54</v>
      </c>
      <c r="K4" s="13"/>
    </row>
    <row r="5" spans="1:11" ht="15">
      <c r="A5" s="3" t="s">
        <v>0</v>
      </c>
      <c r="B5" s="2">
        <v>403861</v>
      </c>
      <c r="C5" s="4">
        <f>B5*100000/2331147</f>
        <v>17324.5616857281</v>
      </c>
      <c r="D5" s="2">
        <v>313073</v>
      </c>
      <c r="E5" s="4">
        <f>D5*100000/2328959</f>
        <v>13442.615348745941</v>
      </c>
      <c r="F5" s="5">
        <f aca="true" t="shared" si="0" ref="F5:F16">(C5*100/E5)-100</f>
        <v>28.877909813467227</v>
      </c>
      <c r="G5" s="2">
        <v>237616</v>
      </c>
      <c r="H5" s="4">
        <f>G5*100000/325190</f>
        <v>73069.89759832714</v>
      </c>
      <c r="I5" s="2">
        <v>201922</v>
      </c>
      <c r="J5" s="4">
        <f>I5*100000/316793</f>
        <v>63739.41343400896</v>
      </c>
      <c r="K5" s="5">
        <f aca="true" t="shared" si="1" ref="K5:K11">(H5*100/J5)-100</f>
        <v>14.638484513162751</v>
      </c>
    </row>
    <row r="6" spans="1:11" ht="22.5">
      <c r="A6" s="6" t="s">
        <v>56</v>
      </c>
      <c r="B6" s="2">
        <v>8191</v>
      </c>
      <c r="C6" s="4">
        <f aca="true" t="shared" si="2" ref="C6:C69">B6*100000/2331147</f>
        <v>351.37209279380494</v>
      </c>
      <c r="D6" s="2">
        <v>8010</v>
      </c>
      <c r="E6" s="4">
        <f aca="true" t="shared" si="3" ref="E6:E71">D6*100000/2330377</f>
        <v>343.7212090575903</v>
      </c>
      <c r="F6" s="5">
        <f t="shared" si="0"/>
        <v>2.2258980634892254</v>
      </c>
      <c r="G6" s="2">
        <v>5982</v>
      </c>
      <c r="H6" s="4">
        <f aca="true" t="shared" si="4" ref="H6:H69">G6*100000/325190</f>
        <v>1839.539961253421</v>
      </c>
      <c r="I6" s="2">
        <v>5836</v>
      </c>
      <c r="J6" s="4">
        <f aca="true" t="shared" si="5" ref="J6:J69">I6*100000/316793</f>
        <v>1842.2124226229746</v>
      </c>
      <c r="K6" s="5">
        <f t="shared" si="1"/>
        <v>-0.14506803540865576</v>
      </c>
    </row>
    <row r="7" spans="1:11" ht="15">
      <c r="A7" s="3" t="s">
        <v>3</v>
      </c>
      <c r="B7" s="2">
        <v>531</v>
      </c>
      <c r="C7" s="4">
        <f t="shared" si="2"/>
        <v>22.778486298804836</v>
      </c>
      <c r="D7" s="2">
        <v>515</v>
      </c>
      <c r="E7" s="4">
        <f t="shared" si="3"/>
        <v>22.099428547398126</v>
      </c>
      <c r="F7" s="5">
        <f t="shared" si="0"/>
        <v>3.0727389622328474</v>
      </c>
      <c r="G7" s="2">
        <v>175</v>
      </c>
      <c r="H7" s="4">
        <f t="shared" si="4"/>
        <v>53.81469294873766</v>
      </c>
      <c r="I7" s="2">
        <v>161</v>
      </c>
      <c r="J7" s="4">
        <f t="shared" si="5"/>
        <v>50.82183002780996</v>
      </c>
      <c r="K7" s="5">
        <f t="shared" si="1"/>
        <v>5.8889318217978115</v>
      </c>
    </row>
    <row r="8" spans="1:11" ht="15">
      <c r="A8" s="3" t="s">
        <v>4</v>
      </c>
      <c r="B8" s="2">
        <v>56</v>
      </c>
      <c r="C8" s="4">
        <f t="shared" si="2"/>
        <v>2.4022509091018285</v>
      </c>
      <c r="D8" s="2">
        <v>74</v>
      </c>
      <c r="E8" s="4">
        <f t="shared" si="3"/>
        <v>3.1754518689465265</v>
      </c>
      <c r="F8" s="5">
        <f t="shared" si="0"/>
        <v>-24.34932071891903</v>
      </c>
      <c r="G8" s="2">
        <v>35</v>
      </c>
      <c r="H8" s="4">
        <f t="shared" si="4"/>
        <v>10.762938589747533</v>
      </c>
      <c r="I8" s="2">
        <v>40</v>
      </c>
      <c r="J8" s="4">
        <f t="shared" si="5"/>
        <v>12.62654162181614</v>
      </c>
      <c r="K8" s="5">
        <f t="shared" si="1"/>
        <v>-14.759409883452761</v>
      </c>
    </row>
    <row r="9" spans="1:11" ht="15">
      <c r="A9" s="3" t="s">
        <v>5</v>
      </c>
      <c r="B9" s="2">
        <v>33</v>
      </c>
      <c r="C9" s="4">
        <f t="shared" si="2"/>
        <v>1.4156121428635775</v>
      </c>
      <c r="D9" s="2">
        <v>40</v>
      </c>
      <c r="E9" s="4">
        <f t="shared" si="3"/>
        <v>1.7164604697008252</v>
      </c>
      <c r="F9" s="5">
        <f t="shared" si="0"/>
        <v>-17.527250533750134</v>
      </c>
      <c r="G9" s="2">
        <v>15</v>
      </c>
      <c r="H9" s="4">
        <f t="shared" si="4"/>
        <v>4.612687967034657</v>
      </c>
      <c r="I9" s="2">
        <v>18</v>
      </c>
      <c r="J9" s="4">
        <f t="shared" si="5"/>
        <v>5.681943729817262</v>
      </c>
      <c r="K9" s="5">
        <f t="shared" si="1"/>
        <v>-18.818485603288323</v>
      </c>
    </row>
    <row r="10" spans="1:11" ht="15">
      <c r="A10" s="3" t="s">
        <v>6</v>
      </c>
      <c r="B10" s="2">
        <v>391</v>
      </c>
      <c r="C10" s="4">
        <f t="shared" si="2"/>
        <v>16.772859026050266</v>
      </c>
      <c r="D10" s="2">
        <v>361</v>
      </c>
      <c r="E10" s="4">
        <f t="shared" si="3"/>
        <v>15.491055739049948</v>
      </c>
      <c r="F10" s="5">
        <f t="shared" si="0"/>
        <v>8.27447340318544</v>
      </c>
      <c r="G10" s="2">
        <v>101</v>
      </c>
      <c r="H10" s="4">
        <f t="shared" si="4"/>
        <v>31.05876564470002</v>
      </c>
      <c r="I10" s="2">
        <v>85</v>
      </c>
      <c r="J10" s="4">
        <f t="shared" si="5"/>
        <v>26.831400946359295</v>
      </c>
      <c r="K10" s="5">
        <f t="shared" si="1"/>
        <v>15.755288763311214</v>
      </c>
    </row>
    <row r="11" spans="1:11" ht="15">
      <c r="A11" s="3" t="s">
        <v>57</v>
      </c>
      <c r="B11" s="2">
        <v>51</v>
      </c>
      <c r="C11" s="4">
        <f t="shared" si="2"/>
        <v>2.187764220789165</v>
      </c>
      <c r="D11" s="2">
        <v>40</v>
      </c>
      <c r="E11" s="4">
        <f t="shared" si="3"/>
        <v>1.7164604697008252</v>
      </c>
      <c r="F11" s="5">
        <f t="shared" si="0"/>
        <v>27.457885538749807</v>
      </c>
      <c r="G11" s="2">
        <v>24</v>
      </c>
      <c r="H11" s="4">
        <f t="shared" si="4"/>
        <v>7.3803007472554505</v>
      </c>
      <c r="I11" s="2">
        <v>18</v>
      </c>
      <c r="J11" s="4">
        <f t="shared" si="5"/>
        <v>5.681943729817262</v>
      </c>
      <c r="K11" s="5">
        <f t="shared" si="1"/>
        <v>29.89042303473869</v>
      </c>
    </row>
    <row r="12" spans="1:11" ht="15">
      <c r="A12" s="3" t="s">
        <v>7</v>
      </c>
      <c r="B12" s="2">
        <v>32</v>
      </c>
      <c r="C12" s="4">
        <f t="shared" si="2"/>
        <v>1.3727148052010447</v>
      </c>
      <c r="D12" s="2">
        <v>70</v>
      </c>
      <c r="E12" s="4">
        <f t="shared" si="3"/>
        <v>3.003805821976444</v>
      </c>
      <c r="F12" s="5">
        <f t="shared" si="0"/>
        <v>-54.300814148571504</v>
      </c>
      <c r="G12" s="2">
        <v>14</v>
      </c>
      <c r="H12" s="4">
        <f t="shared" si="4"/>
        <v>4.305175435899013</v>
      </c>
      <c r="I12" s="2">
        <v>34</v>
      </c>
      <c r="J12" s="4">
        <f t="shared" si="5"/>
        <v>10.732560378543718</v>
      </c>
      <c r="K12" s="5">
        <f aca="true" t="shared" si="6" ref="K12:K17">(H12*100/J12)-100</f>
        <v>-59.88678112162482</v>
      </c>
    </row>
    <row r="13" spans="1:11" ht="33.75">
      <c r="A13" s="6" t="s">
        <v>58</v>
      </c>
      <c r="B13" s="2">
        <v>25</v>
      </c>
      <c r="C13" s="4">
        <f t="shared" si="2"/>
        <v>1.0724334415633163</v>
      </c>
      <c r="D13" s="2">
        <v>50</v>
      </c>
      <c r="E13" s="4">
        <f t="shared" si="3"/>
        <v>2.1455755871260314</v>
      </c>
      <c r="F13" s="5">
        <f t="shared" si="0"/>
        <v>-50.01651547500007</v>
      </c>
      <c r="G13" s="2">
        <v>11</v>
      </c>
      <c r="H13" s="4">
        <f t="shared" si="4"/>
        <v>3.3826378424920818</v>
      </c>
      <c r="I13" s="2">
        <v>21</v>
      </c>
      <c r="J13" s="4">
        <f t="shared" si="5"/>
        <v>6.628934351453473</v>
      </c>
      <c r="K13" s="5">
        <f t="shared" si="6"/>
        <v>-48.971619522066945</v>
      </c>
    </row>
    <row r="14" spans="1:11" ht="15">
      <c r="A14" s="3" t="s">
        <v>8</v>
      </c>
      <c r="B14" s="2">
        <v>22</v>
      </c>
      <c r="C14" s="4">
        <f t="shared" si="2"/>
        <v>0.9437414285757183</v>
      </c>
      <c r="D14" s="2">
        <v>35</v>
      </c>
      <c r="E14" s="4">
        <f t="shared" si="3"/>
        <v>1.501902910988222</v>
      </c>
      <c r="F14" s="5">
        <f t="shared" si="0"/>
        <v>-37.16361945428581</v>
      </c>
      <c r="G14" s="2">
        <v>9</v>
      </c>
      <c r="H14" s="4">
        <f t="shared" si="4"/>
        <v>2.767612780220794</v>
      </c>
      <c r="I14" s="2">
        <v>14</v>
      </c>
      <c r="J14" s="4">
        <f t="shared" si="5"/>
        <v>4.419289567635649</v>
      </c>
      <c r="K14" s="5">
        <f t="shared" si="6"/>
        <v>-37.37426032253671</v>
      </c>
    </row>
    <row r="15" spans="1:11" ht="15">
      <c r="A15" s="3" t="s">
        <v>104</v>
      </c>
      <c r="B15" s="2">
        <v>3</v>
      </c>
      <c r="C15" s="4">
        <f t="shared" si="2"/>
        <v>0.12869201298759794</v>
      </c>
      <c r="D15" s="2">
        <v>14</v>
      </c>
      <c r="E15" s="4">
        <f t="shared" si="3"/>
        <v>0.6007611643952888</v>
      </c>
      <c r="F15" s="5">
        <f t="shared" si="0"/>
        <v>-78.57850663214289</v>
      </c>
      <c r="G15" s="2">
        <v>2</v>
      </c>
      <c r="H15" s="4">
        <f t="shared" si="4"/>
        <v>0.6150250622712875</v>
      </c>
      <c r="I15" s="2">
        <v>6</v>
      </c>
      <c r="J15" s="4">
        <f t="shared" si="5"/>
        <v>1.8939812432724208</v>
      </c>
      <c r="K15" s="5">
        <f t="shared" si="6"/>
        <v>-67.52739424131533</v>
      </c>
    </row>
    <row r="16" spans="1:11" ht="15">
      <c r="A16" s="3" t="s">
        <v>61</v>
      </c>
      <c r="B16" s="2">
        <v>0</v>
      </c>
      <c r="C16" s="4">
        <f t="shared" si="2"/>
        <v>0</v>
      </c>
      <c r="D16" s="2">
        <v>1</v>
      </c>
      <c r="E16" s="4">
        <f t="shared" si="3"/>
        <v>0.04291151174252063</v>
      </c>
      <c r="F16" s="5">
        <f t="shared" si="0"/>
        <v>-100</v>
      </c>
      <c r="G16" s="2">
        <v>0</v>
      </c>
      <c r="H16" s="4">
        <f t="shared" si="4"/>
        <v>0</v>
      </c>
      <c r="I16" s="2">
        <v>1</v>
      </c>
      <c r="J16" s="4">
        <f t="shared" si="5"/>
        <v>0.31566354054540346</v>
      </c>
      <c r="K16" s="5">
        <f t="shared" si="6"/>
        <v>-100</v>
      </c>
    </row>
    <row r="17" spans="1:11" s="8" customFormat="1" ht="15">
      <c r="A17" s="3" t="s">
        <v>59</v>
      </c>
      <c r="B17" s="2">
        <v>8</v>
      </c>
      <c r="C17" s="4">
        <f t="shared" si="2"/>
        <v>0.3431787013002612</v>
      </c>
      <c r="D17" s="2">
        <v>20</v>
      </c>
      <c r="E17" s="4">
        <f t="shared" si="3"/>
        <v>0.8582302348504126</v>
      </c>
      <c r="F17" s="5">
        <f>(C17*100/E17)-100</f>
        <v>-60.01321238000006</v>
      </c>
      <c r="G17" s="2">
        <v>3</v>
      </c>
      <c r="H17" s="4">
        <f t="shared" si="4"/>
        <v>0.9225375934069313</v>
      </c>
      <c r="I17" s="2">
        <v>13</v>
      </c>
      <c r="J17" s="4">
        <f t="shared" si="5"/>
        <v>4.103626027090245</v>
      </c>
      <c r="K17" s="5">
        <f t="shared" si="6"/>
        <v>-77.51896524398754</v>
      </c>
    </row>
    <row r="18" spans="1:11" s="8" customFormat="1" ht="15">
      <c r="A18" s="3" t="s">
        <v>60</v>
      </c>
      <c r="B18" s="2">
        <v>0</v>
      </c>
      <c r="C18" s="4">
        <f t="shared" si="2"/>
        <v>0</v>
      </c>
      <c r="D18" s="2">
        <v>0</v>
      </c>
      <c r="E18" s="4">
        <f t="shared" si="3"/>
        <v>0</v>
      </c>
      <c r="F18" s="7">
        <v>0</v>
      </c>
      <c r="G18" s="2">
        <v>0</v>
      </c>
      <c r="H18" s="4">
        <f t="shared" si="4"/>
        <v>0</v>
      </c>
      <c r="I18" s="2">
        <v>0</v>
      </c>
      <c r="J18" s="4">
        <f t="shared" si="5"/>
        <v>0</v>
      </c>
      <c r="K18" s="7">
        <v>0</v>
      </c>
    </row>
    <row r="19" spans="1:11" ht="22.5">
      <c r="A19" s="6" t="s">
        <v>62</v>
      </c>
      <c r="B19" s="2">
        <v>7627</v>
      </c>
      <c r="C19" s="4">
        <f t="shared" si="2"/>
        <v>327.1779943521365</v>
      </c>
      <c r="D19" s="2">
        <v>7425</v>
      </c>
      <c r="E19" s="4">
        <f t="shared" si="3"/>
        <v>318.61797468821567</v>
      </c>
      <c r="F19" s="5">
        <f>(C19*100/E19)-100</f>
        <v>2.6866091507540517</v>
      </c>
      <c r="G19" s="2">
        <v>5793</v>
      </c>
      <c r="H19" s="4">
        <f t="shared" si="4"/>
        <v>1781.4200928687844</v>
      </c>
      <c r="I19" s="2">
        <v>5641</v>
      </c>
      <c r="J19" s="4">
        <f t="shared" si="5"/>
        <v>1780.658032216621</v>
      </c>
      <c r="K19" s="5">
        <f>(H19*100/J19)-100</f>
        <v>0.042796575107402646</v>
      </c>
    </row>
    <row r="20" spans="1:11" ht="22.5">
      <c r="A20" s="6" t="s">
        <v>63</v>
      </c>
      <c r="B20" s="2">
        <v>3656</v>
      </c>
      <c r="C20" s="4">
        <f t="shared" si="2"/>
        <v>156.83266649421938</v>
      </c>
      <c r="D20" s="2">
        <v>3299</v>
      </c>
      <c r="E20" s="4">
        <f t="shared" si="3"/>
        <v>141.56507723857555</v>
      </c>
      <c r="F20" s="5">
        <f>(C20*100/E20)-100</f>
        <v>10.784855667414206</v>
      </c>
      <c r="G20" s="2">
        <v>3127</v>
      </c>
      <c r="H20" s="4">
        <f t="shared" si="4"/>
        <v>961.5916848611581</v>
      </c>
      <c r="I20" s="2">
        <v>2765</v>
      </c>
      <c r="J20" s="4">
        <f t="shared" si="5"/>
        <v>872.8096896080406</v>
      </c>
      <c r="K20" s="5">
        <f>(H20*100/J20)-100</f>
        <v>10.171976355233582</v>
      </c>
    </row>
    <row r="21" spans="1:11" ht="22.5">
      <c r="A21" s="6" t="s">
        <v>64</v>
      </c>
      <c r="B21" s="2">
        <v>1359</v>
      </c>
      <c r="C21" s="4">
        <f t="shared" si="2"/>
        <v>58.29748188338187</v>
      </c>
      <c r="D21" s="2">
        <v>1297</v>
      </c>
      <c r="E21" s="4">
        <f t="shared" si="3"/>
        <v>55.65623073004926</v>
      </c>
      <c r="F21" s="5">
        <f>(C21*100/E21)-100</f>
        <v>4.745652227409238</v>
      </c>
      <c r="G21" s="2">
        <v>1079</v>
      </c>
      <c r="H21" s="4">
        <f t="shared" si="4"/>
        <v>331.80602109535965</v>
      </c>
      <c r="I21" s="2">
        <v>996</v>
      </c>
      <c r="J21" s="4">
        <f t="shared" si="5"/>
        <v>314.40088638322186</v>
      </c>
      <c r="K21" s="5">
        <f>(H21*100/J21)-100</f>
        <v>5.535968715725176</v>
      </c>
    </row>
    <row r="22" spans="1:11" s="8" customFormat="1" ht="33.75">
      <c r="A22" s="6" t="s">
        <v>65</v>
      </c>
      <c r="B22" s="2">
        <v>761</v>
      </c>
      <c r="C22" s="4">
        <f t="shared" si="2"/>
        <v>32.64487396118734</v>
      </c>
      <c r="D22" s="2">
        <v>673</v>
      </c>
      <c r="E22" s="4">
        <f t="shared" si="3"/>
        <v>28.879447402716384</v>
      </c>
      <c r="F22" s="5">
        <f>(C22*100/E22)-100</f>
        <v>13.038430084769516</v>
      </c>
      <c r="G22" s="2">
        <v>706</v>
      </c>
      <c r="H22" s="4">
        <f t="shared" si="4"/>
        <v>217.10384698176452</v>
      </c>
      <c r="I22" s="2">
        <v>618</v>
      </c>
      <c r="J22" s="4">
        <f t="shared" si="5"/>
        <v>195.08006805705935</v>
      </c>
      <c r="K22" s="5">
        <f>(H22*100/J22)-100</f>
        <v>11.289610027336764</v>
      </c>
    </row>
    <row r="23" spans="1:11" s="8" customFormat="1" ht="45">
      <c r="A23" s="6" t="s">
        <v>66</v>
      </c>
      <c r="B23" s="2">
        <v>0</v>
      </c>
      <c r="C23" s="4">
        <f t="shared" si="2"/>
        <v>0</v>
      </c>
      <c r="D23" s="2">
        <v>0</v>
      </c>
      <c r="E23" s="4">
        <f t="shared" si="3"/>
        <v>0</v>
      </c>
      <c r="F23" s="7">
        <v>0</v>
      </c>
      <c r="G23" s="2">
        <v>0</v>
      </c>
      <c r="H23" s="4">
        <f t="shared" si="4"/>
        <v>0</v>
      </c>
      <c r="I23" s="2">
        <v>0</v>
      </c>
      <c r="J23" s="4">
        <f t="shared" si="5"/>
        <v>0</v>
      </c>
      <c r="K23" s="7">
        <v>0</v>
      </c>
    </row>
    <row r="24" spans="1:11" s="8" customFormat="1" ht="33.75">
      <c r="A24" s="6" t="s">
        <v>67</v>
      </c>
      <c r="B24" s="2">
        <v>165</v>
      </c>
      <c r="C24" s="4">
        <f t="shared" si="2"/>
        <v>7.078060714317887</v>
      </c>
      <c r="D24" s="2">
        <v>97</v>
      </c>
      <c r="E24" s="4">
        <f t="shared" si="3"/>
        <v>4.162416639024501</v>
      </c>
      <c r="F24" s="5">
        <f aca="true" t="shared" si="7" ref="F24:F32">(C24*100/E24)-100</f>
        <v>70.04690611597911</v>
      </c>
      <c r="G24" s="2">
        <v>151</v>
      </c>
      <c r="H24" s="4">
        <f t="shared" si="4"/>
        <v>46.43439220148221</v>
      </c>
      <c r="I24" s="2">
        <v>90</v>
      </c>
      <c r="J24" s="4">
        <f t="shared" si="5"/>
        <v>28.40971864908631</v>
      </c>
      <c r="K24" s="5">
        <f aca="true" t="shared" si="8" ref="K24:K30">(H24*100/J24)-100</f>
        <v>63.4454489853795</v>
      </c>
    </row>
    <row r="25" spans="1:11" ht="22.5">
      <c r="A25" s="6" t="s">
        <v>68</v>
      </c>
      <c r="B25" s="2">
        <v>17</v>
      </c>
      <c r="C25" s="4">
        <f t="shared" si="2"/>
        <v>0.729254740263055</v>
      </c>
      <c r="D25" s="2">
        <v>18</v>
      </c>
      <c r="E25" s="4">
        <f t="shared" si="3"/>
        <v>0.7724072113653714</v>
      </c>
      <c r="F25" s="5">
        <f t="shared" si="7"/>
        <v>-5.586751452777918</v>
      </c>
      <c r="G25" s="2">
        <v>1</v>
      </c>
      <c r="H25" s="4">
        <f t="shared" si="4"/>
        <v>0.30751253113564375</v>
      </c>
      <c r="I25" s="2">
        <v>6</v>
      </c>
      <c r="J25" s="4">
        <f t="shared" si="5"/>
        <v>1.8939812432724208</v>
      </c>
      <c r="K25" s="5">
        <f>(H25*100/J25)-100</f>
        <v>-83.76369712065767</v>
      </c>
    </row>
    <row r="26" spans="1:11" s="8" customFormat="1" ht="22.5">
      <c r="A26" s="6" t="s">
        <v>69</v>
      </c>
      <c r="B26" s="2">
        <v>2297</v>
      </c>
      <c r="C26" s="4">
        <f t="shared" si="2"/>
        <v>98.5351846108375</v>
      </c>
      <c r="D26" s="2">
        <v>2002</v>
      </c>
      <c r="E26" s="4">
        <f t="shared" si="3"/>
        <v>85.90884650852631</v>
      </c>
      <c r="F26" s="5">
        <f t="shared" si="7"/>
        <v>14.697366587337484</v>
      </c>
      <c r="G26" s="2">
        <v>2048</v>
      </c>
      <c r="H26" s="4">
        <f t="shared" si="4"/>
        <v>629.7856637657984</v>
      </c>
      <c r="I26" s="2">
        <v>1769</v>
      </c>
      <c r="J26" s="4">
        <f t="shared" si="5"/>
        <v>558.4088032248187</v>
      </c>
      <c r="K26" s="5">
        <f t="shared" si="8"/>
        <v>12.782187553057412</v>
      </c>
    </row>
    <row r="27" spans="1:11" s="8" customFormat="1" ht="33.75">
      <c r="A27" s="6" t="s">
        <v>70</v>
      </c>
      <c r="B27" s="2">
        <v>1413</v>
      </c>
      <c r="C27" s="4">
        <f t="shared" si="2"/>
        <v>60.61393811715863</v>
      </c>
      <c r="D27" s="2">
        <v>1295</v>
      </c>
      <c r="E27" s="4">
        <f t="shared" si="3"/>
        <v>55.57040770656422</v>
      </c>
      <c r="F27" s="5">
        <f t="shared" si="7"/>
        <v>9.075928392007555</v>
      </c>
      <c r="G27" s="2">
        <v>1298</v>
      </c>
      <c r="H27" s="4">
        <f t="shared" si="4"/>
        <v>399.1512654140656</v>
      </c>
      <c r="I27" s="2">
        <v>1189</v>
      </c>
      <c r="J27" s="4">
        <f t="shared" si="5"/>
        <v>375.32394970848475</v>
      </c>
      <c r="K27" s="5">
        <f t="shared" si="8"/>
        <v>6.348466631049689</v>
      </c>
    </row>
    <row r="28" spans="1:11" ht="33.75">
      <c r="A28" s="6" t="s">
        <v>71</v>
      </c>
      <c r="B28" s="2">
        <v>753</v>
      </c>
      <c r="C28" s="4">
        <f t="shared" si="2"/>
        <v>32.30169525988708</v>
      </c>
      <c r="D28" s="2">
        <v>614</v>
      </c>
      <c r="E28" s="4">
        <f t="shared" si="3"/>
        <v>26.347668209907667</v>
      </c>
      <c r="F28" s="5">
        <f t="shared" si="7"/>
        <v>22.59792784144932</v>
      </c>
      <c r="G28" s="2">
        <v>633</v>
      </c>
      <c r="H28" s="4">
        <f t="shared" si="4"/>
        <v>194.65543220886252</v>
      </c>
      <c r="I28" s="2">
        <v>501</v>
      </c>
      <c r="J28" s="4">
        <f t="shared" si="5"/>
        <v>158.14743381324715</v>
      </c>
      <c r="K28" s="5">
        <f t="shared" si="8"/>
        <v>23.084787097289777</v>
      </c>
    </row>
    <row r="29" spans="1:11" ht="22.5">
      <c r="A29" s="6" t="s">
        <v>72</v>
      </c>
      <c r="B29" s="2">
        <v>3971</v>
      </c>
      <c r="C29" s="4">
        <f t="shared" si="2"/>
        <v>170.34532785791714</v>
      </c>
      <c r="D29" s="2">
        <v>4126</v>
      </c>
      <c r="E29" s="4">
        <f t="shared" si="3"/>
        <v>177.0528974496401</v>
      </c>
      <c r="F29" s="5">
        <f t="shared" si="7"/>
        <v>-3.7884551387422647</v>
      </c>
      <c r="G29" s="2">
        <v>2666</v>
      </c>
      <c r="H29" s="4">
        <f t="shared" si="4"/>
        <v>819.8284080076263</v>
      </c>
      <c r="I29" s="2">
        <v>2876</v>
      </c>
      <c r="J29" s="4">
        <f t="shared" si="5"/>
        <v>907.8483426085803</v>
      </c>
      <c r="K29" s="5">
        <f t="shared" si="8"/>
        <v>-9.695444764269837</v>
      </c>
    </row>
    <row r="30" spans="1:11" ht="15">
      <c r="A30" s="3" t="s">
        <v>73</v>
      </c>
      <c r="B30" s="2">
        <v>8</v>
      </c>
      <c r="C30" s="4">
        <f t="shared" si="2"/>
        <v>0.3431787013002612</v>
      </c>
      <c r="D30" s="2">
        <v>6</v>
      </c>
      <c r="E30" s="4">
        <f t="shared" si="3"/>
        <v>0.2574690704551238</v>
      </c>
      <c r="F30" s="5">
        <f t="shared" si="7"/>
        <v>33.289292066666434</v>
      </c>
      <c r="G30" s="2">
        <v>8</v>
      </c>
      <c r="H30" s="4">
        <f t="shared" si="4"/>
        <v>2.46010024908515</v>
      </c>
      <c r="I30" s="2">
        <v>6</v>
      </c>
      <c r="J30" s="4">
        <f t="shared" si="5"/>
        <v>1.8939812432724208</v>
      </c>
      <c r="K30" s="5">
        <f t="shared" si="8"/>
        <v>29.89042303473866</v>
      </c>
    </row>
    <row r="31" spans="1:11" ht="15">
      <c r="A31" s="3" t="s">
        <v>74</v>
      </c>
      <c r="B31" s="2">
        <v>214</v>
      </c>
      <c r="C31" s="4">
        <f t="shared" si="2"/>
        <v>9.180030259781987</v>
      </c>
      <c r="D31" s="2">
        <v>112</v>
      </c>
      <c r="E31" s="4">
        <f t="shared" si="3"/>
        <v>4.8060893151623105</v>
      </c>
      <c r="F31" s="5">
        <f t="shared" si="7"/>
        <v>91.00831586339254</v>
      </c>
      <c r="G31" s="2">
        <v>189</v>
      </c>
      <c r="H31" s="4">
        <f t="shared" si="4"/>
        <v>58.119868384636675</v>
      </c>
      <c r="I31" s="2">
        <v>104</v>
      </c>
      <c r="J31" s="4">
        <f t="shared" si="5"/>
        <v>32.82900821672196</v>
      </c>
      <c r="K31" s="5">
        <f>(H31*100/J31)-100</f>
        <v>77.03814870359815</v>
      </c>
    </row>
    <row r="32" spans="1:11" ht="15">
      <c r="A32" s="3" t="s">
        <v>75</v>
      </c>
      <c r="B32" s="2">
        <v>101</v>
      </c>
      <c r="C32" s="4">
        <f t="shared" si="2"/>
        <v>4.332631103915798</v>
      </c>
      <c r="D32" s="2">
        <v>30</v>
      </c>
      <c r="E32" s="4">
        <f t="shared" si="3"/>
        <v>1.2873453522756189</v>
      </c>
      <c r="F32" s="5">
        <f t="shared" si="7"/>
        <v>236.55546246833285</v>
      </c>
      <c r="G32" s="2">
        <v>84</v>
      </c>
      <c r="H32" s="4">
        <f t="shared" si="4"/>
        <v>25.83105261539408</v>
      </c>
      <c r="I32" s="2">
        <v>25</v>
      </c>
      <c r="J32" s="4">
        <f t="shared" si="5"/>
        <v>7.891588513635087</v>
      </c>
      <c r="K32" s="5">
        <f>(H32*100/J32)-100</f>
        <v>227.32386604754146</v>
      </c>
    </row>
    <row r="33" spans="1:11" s="8" customFormat="1" ht="15">
      <c r="A33" s="3" t="s">
        <v>9</v>
      </c>
      <c r="B33" s="2">
        <v>1122</v>
      </c>
      <c r="C33" s="4">
        <f t="shared" si="2"/>
        <v>48.13081285736163</v>
      </c>
      <c r="D33" s="2">
        <v>1072</v>
      </c>
      <c r="E33" s="4">
        <f t="shared" si="3"/>
        <v>46.001140587982114</v>
      </c>
      <c r="F33" s="5">
        <f aca="true" t="shared" si="9" ref="F33:F43">(C33*100/E33)-100</f>
        <v>4.629607531809555</v>
      </c>
      <c r="G33" s="2">
        <v>17</v>
      </c>
      <c r="H33" s="4">
        <f t="shared" si="4"/>
        <v>5.227713029305944</v>
      </c>
      <c r="I33" s="2">
        <v>7</v>
      </c>
      <c r="J33" s="4">
        <f t="shared" si="5"/>
        <v>2.2096447838178244</v>
      </c>
      <c r="K33" s="5">
        <f>(H33*100/J33)-100</f>
        <v>136.58612767041683</v>
      </c>
    </row>
    <row r="34" spans="1:11" ht="15">
      <c r="A34" s="3" t="s">
        <v>76</v>
      </c>
      <c r="B34" s="2">
        <v>177</v>
      </c>
      <c r="C34" s="4">
        <f t="shared" si="2"/>
        <v>7.592828766268279</v>
      </c>
      <c r="D34" s="2">
        <v>213</v>
      </c>
      <c r="E34" s="4">
        <f t="shared" si="3"/>
        <v>9.140152001156894</v>
      </c>
      <c r="F34" s="5">
        <f t="shared" si="9"/>
        <v>-16.9288567049297</v>
      </c>
      <c r="G34" s="2">
        <v>13</v>
      </c>
      <c r="H34" s="4">
        <f t="shared" si="4"/>
        <v>3.997662904763369</v>
      </c>
      <c r="I34" s="2">
        <v>4</v>
      </c>
      <c r="J34" s="4">
        <f t="shared" si="5"/>
        <v>1.2626541621816139</v>
      </c>
      <c r="K34" s="5">
        <f>(H34*100/J34)-100</f>
        <v>216.60790614717547</v>
      </c>
    </row>
    <row r="35" spans="1:11" ht="15">
      <c r="A35" s="3" t="s">
        <v>77</v>
      </c>
      <c r="B35" s="2">
        <v>67</v>
      </c>
      <c r="C35" s="4">
        <f t="shared" si="2"/>
        <v>2.8741216233896876</v>
      </c>
      <c r="D35" s="2">
        <v>29</v>
      </c>
      <c r="E35" s="4">
        <f t="shared" si="3"/>
        <v>1.2444338405330984</v>
      </c>
      <c r="F35" s="5">
        <f t="shared" si="9"/>
        <v>130.95816987413758</v>
      </c>
      <c r="G35" s="2">
        <v>13</v>
      </c>
      <c r="H35" s="4">
        <f t="shared" si="4"/>
        <v>3.997662904763369</v>
      </c>
      <c r="I35" s="2">
        <v>4</v>
      </c>
      <c r="J35" s="4">
        <f t="shared" si="5"/>
        <v>1.2626541621816139</v>
      </c>
      <c r="K35" s="5">
        <f>(H35*100/J35)-100</f>
        <v>216.60790614717547</v>
      </c>
    </row>
    <row r="36" spans="1:11" ht="15">
      <c r="A36" s="3" t="s">
        <v>78</v>
      </c>
      <c r="B36" s="2">
        <v>39</v>
      </c>
      <c r="C36" s="4">
        <f t="shared" si="2"/>
        <v>1.6729961688387733</v>
      </c>
      <c r="D36" s="2">
        <v>53</v>
      </c>
      <c r="E36" s="4">
        <f t="shared" si="3"/>
        <v>2.2743101223535933</v>
      </c>
      <c r="F36" s="5">
        <f t="shared" si="9"/>
        <v>-26.439400133018978</v>
      </c>
      <c r="G36" s="2">
        <v>0</v>
      </c>
      <c r="H36" s="4">
        <f t="shared" si="4"/>
        <v>0</v>
      </c>
      <c r="I36" s="2">
        <v>0</v>
      </c>
      <c r="J36" s="4">
        <f t="shared" si="5"/>
        <v>0</v>
      </c>
      <c r="K36" s="7">
        <v>0</v>
      </c>
    </row>
    <row r="37" spans="1:11" s="8" customFormat="1" ht="15">
      <c r="A37" s="3" t="s">
        <v>79</v>
      </c>
      <c r="B37" s="2">
        <v>59</v>
      </c>
      <c r="C37" s="4">
        <f t="shared" si="2"/>
        <v>2.530942922089426</v>
      </c>
      <c r="D37" s="2">
        <v>95</v>
      </c>
      <c r="E37" s="4">
        <f t="shared" si="3"/>
        <v>4.07659361553946</v>
      </c>
      <c r="F37" s="5">
        <f t="shared" si="9"/>
        <v>-37.915250800526415</v>
      </c>
      <c r="G37" s="2">
        <v>0</v>
      </c>
      <c r="H37" s="4">
        <f t="shared" si="4"/>
        <v>0</v>
      </c>
      <c r="I37" s="2">
        <v>0</v>
      </c>
      <c r="J37" s="4">
        <f t="shared" si="5"/>
        <v>0</v>
      </c>
      <c r="K37" s="7">
        <v>0</v>
      </c>
    </row>
    <row r="38" spans="1:11" s="8" customFormat="1" ht="15">
      <c r="A38" s="3" t="s">
        <v>113</v>
      </c>
      <c r="B38" s="2">
        <v>6</v>
      </c>
      <c r="C38" s="4">
        <f t="shared" si="2"/>
        <v>0.2573840259751959</v>
      </c>
      <c r="D38" s="2">
        <v>13</v>
      </c>
      <c r="E38" s="4">
        <f t="shared" si="3"/>
        <v>0.5578496526527682</v>
      </c>
      <c r="F38" s="5">
        <f t="shared" si="9"/>
        <v>-53.861398900000076</v>
      </c>
      <c r="G38" s="2">
        <v>0</v>
      </c>
      <c r="H38" s="4">
        <f t="shared" si="4"/>
        <v>0</v>
      </c>
      <c r="I38" s="2">
        <v>0</v>
      </c>
      <c r="J38" s="4">
        <f t="shared" si="5"/>
        <v>0</v>
      </c>
      <c r="K38" s="7">
        <v>0</v>
      </c>
    </row>
    <row r="39" spans="1:11" s="8" customFormat="1" ht="22.5">
      <c r="A39" s="6" t="s">
        <v>80</v>
      </c>
      <c r="B39" s="2">
        <v>6</v>
      </c>
      <c r="C39" s="4">
        <f t="shared" si="2"/>
        <v>0.2573840259751959</v>
      </c>
      <c r="D39" s="2">
        <v>23</v>
      </c>
      <c r="E39" s="4">
        <f t="shared" si="3"/>
        <v>0.9869647700779746</v>
      </c>
      <c r="F39" s="5">
        <f t="shared" si="9"/>
        <v>-73.92166024782613</v>
      </c>
      <c r="G39" s="2">
        <v>0</v>
      </c>
      <c r="H39" s="4">
        <f t="shared" si="4"/>
        <v>0</v>
      </c>
      <c r="I39" s="2">
        <v>0</v>
      </c>
      <c r="J39" s="4">
        <f t="shared" si="5"/>
        <v>0</v>
      </c>
      <c r="K39" s="7">
        <v>0</v>
      </c>
    </row>
    <row r="40" spans="1:11" ht="22.5">
      <c r="A40" s="6" t="s">
        <v>81</v>
      </c>
      <c r="B40" s="2">
        <v>532</v>
      </c>
      <c r="C40" s="4">
        <f t="shared" si="2"/>
        <v>22.82138363646737</v>
      </c>
      <c r="D40" s="2">
        <v>439</v>
      </c>
      <c r="E40" s="4">
        <f t="shared" si="3"/>
        <v>18.838153654966558</v>
      </c>
      <c r="F40" s="5">
        <f t="shared" si="9"/>
        <v>21.144481855580693</v>
      </c>
      <c r="G40" s="2">
        <v>4</v>
      </c>
      <c r="H40" s="4">
        <f t="shared" si="4"/>
        <v>1.230050124542575</v>
      </c>
      <c r="I40" s="2">
        <v>3</v>
      </c>
      <c r="J40" s="4">
        <f t="shared" si="5"/>
        <v>0.9469906216362104</v>
      </c>
      <c r="K40" s="5">
        <f>(H40*100/J40)-100</f>
        <v>29.89042303473866</v>
      </c>
    </row>
    <row r="41" spans="1:11" ht="22.5">
      <c r="A41" s="6" t="s">
        <v>82</v>
      </c>
      <c r="B41" s="2">
        <v>89</v>
      </c>
      <c r="C41" s="4">
        <f t="shared" si="2"/>
        <v>3.8178630519654058</v>
      </c>
      <c r="D41" s="2">
        <v>82</v>
      </c>
      <c r="E41" s="4">
        <f t="shared" si="3"/>
        <v>3.518743962886692</v>
      </c>
      <c r="F41" s="5">
        <f t="shared" si="9"/>
        <v>8.500734700609584</v>
      </c>
      <c r="G41" s="2">
        <v>2</v>
      </c>
      <c r="H41" s="4">
        <f t="shared" si="4"/>
        <v>0.6150250622712875</v>
      </c>
      <c r="I41" s="2">
        <v>0</v>
      </c>
      <c r="J41" s="4">
        <f t="shared" si="5"/>
        <v>0</v>
      </c>
      <c r="K41" s="5">
        <v>100</v>
      </c>
    </row>
    <row r="42" spans="1:11" s="8" customFormat="1" ht="22.5">
      <c r="A42" s="6" t="s">
        <v>83</v>
      </c>
      <c r="B42" s="2">
        <v>439</v>
      </c>
      <c r="C42" s="4">
        <f t="shared" si="2"/>
        <v>18.831931233851833</v>
      </c>
      <c r="D42" s="2">
        <v>350</v>
      </c>
      <c r="E42" s="4">
        <f t="shared" si="3"/>
        <v>15.01902910988222</v>
      </c>
      <c r="F42" s="5">
        <f t="shared" si="9"/>
        <v>25.387141179856954</v>
      </c>
      <c r="G42" s="2">
        <v>2</v>
      </c>
      <c r="H42" s="4">
        <f t="shared" si="4"/>
        <v>0.6150250622712875</v>
      </c>
      <c r="I42" s="2">
        <v>3</v>
      </c>
      <c r="J42" s="4">
        <f t="shared" si="5"/>
        <v>0.9469906216362104</v>
      </c>
      <c r="K42" s="5">
        <f>(H42*100/J42)-100</f>
        <v>-35.05478848263067</v>
      </c>
    </row>
    <row r="43" spans="1:11" s="8" customFormat="1" ht="22.5">
      <c r="A43" s="6" t="s">
        <v>84</v>
      </c>
      <c r="B43" s="2">
        <v>4</v>
      </c>
      <c r="C43" s="4">
        <f t="shared" si="2"/>
        <v>0.1715893506501306</v>
      </c>
      <c r="D43" s="2">
        <v>7</v>
      </c>
      <c r="E43" s="4">
        <f t="shared" si="3"/>
        <v>0.3003805821976444</v>
      </c>
      <c r="F43" s="5">
        <f t="shared" si="9"/>
        <v>-42.87601768571438</v>
      </c>
      <c r="G43" s="2">
        <v>0</v>
      </c>
      <c r="H43" s="4">
        <f t="shared" si="4"/>
        <v>0</v>
      </c>
      <c r="I43" s="2">
        <v>0</v>
      </c>
      <c r="J43" s="4">
        <f t="shared" si="5"/>
        <v>0</v>
      </c>
      <c r="K43" s="7">
        <v>0</v>
      </c>
    </row>
    <row r="44" spans="1:11" s="8" customFormat="1" ht="15">
      <c r="A44" s="3" t="s">
        <v>85</v>
      </c>
      <c r="B44" s="2">
        <v>413</v>
      </c>
      <c r="C44" s="4">
        <f t="shared" si="2"/>
        <v>17.716600454625986</v>
      </c>
      <c r="D44" s="2">
        <v>420</v>
      </c>
      <c r="E44" s="4">
        <f t="shared" si="3"/>
        <v>18.022834931858664</v>
      </c>
      <c r="F44" s="5">
        <f>(C44*100/E44)-100</f>
        <v>-1.6991471008334713</v>
      </c>
      <c r="G44" s="2">
        <v>0</v>
      </c>
      <c r="H44" s="4">
        <f t="shared" si="4"/>
        <v>0</v>
      </c>
      <c r="I44" s="2">
        <v>0</v>
      </c>
      <c r="J44" s="4">
        <f t="shared" si="5"/>
        <v>0</v>
      </c>
      <c r="K44" s="7">
        <v>0</v>
      </c>
    </row>
    <row r="45" spans="1:11" s="8" customFormat="1" ht="15">
      <c r="A45" s="3" t="s">
        <v>10</v>
      </c>
      <c r="B45" s="2">
        <v>0</v>
      </c>
      <c r="C45" s="4">
        <f t="shared" si="2"/>
        <v>0</v>
      </c>
      <c r="D45" s="2">
        <v>0</v>
      </c>
      <c r="E45" s="4">
        <f t="shared" si="3"/>
        <v>0</v>
      </c>
      <c r="F45" s="7">
        <v>0</v>
      </c>
      <c r="G45" s="2">
        <v>0</v>
      </c>
      <c r="H45" s="4">
        <f t="shared" si="4"/>
        <v>0</v>
      </c>
      <c r="I45" s="2">
        <v>0</v>
      </c>
      <c r="J45" s="4">
        <f t="shared" si="5"/>
        <v>0</v>
      </c>
      <c r="K45" s="7">
        <v>0</v>
      </c>
    </row>
    <row r="46" spans="1:11" ht="15">
      <c r="A46" s="3" t="s">
        <v>11</v>
      </c>
      <c r="B46" s="2">
        <v>470</v>
      </c>
      <c r="C46" s="4">
        <f t="shared" si="2"/>
        <v>20.161748701390344</v>
      </c>
      <c r="D46" s="2">
        <v>96</v>
      </c>
      <c r="E46" s="4">
        <f t="shared" si="3"/>
        <v>4.119505127281981</v>
      </c>
      <c r="F46" s="5">
        <f aca="true" t="shared" si="10" ref="F46:F54">(C46*100/E46)-100</f>
        <v>389.4216193072909</v>
      </c>
      <c r="G46" s="2">
        <v>435</v>
      </c>
      <c r="H46" s="4">
        <f t="shared" si="4"/>
        <v>133.76795104400503</v>
      </c>
      <c r="I46" s="2">
        <v>94</v>
      </c>
      <c r="J46" s="4">
        <f t="shared" si="5"/>
        <v>29.672372811267927</v>
      </c>
      <c r="K46" s="5">
        <f>(H46*100/J46)-100</f>
        <v>350.8164948413136</v>
      </c>
    </row>
    <row r="47" spans="1:11" ht="22.5">
      <c r="A47" s="6" t="s">
        <v>105</v>
      </c>
      <c r="B47" s="2">
        <v>7</v>
      </c>
      <c r="C47" s="4">
        <f t="shared" si="2"/>
        <v>0.30028136363772856</v>
      </c>
      <c r="D47" s="2">
        <v>3</v>
      </c>
      <c r="E47" s="4">
        <f t="shared" si="3"/>
        <v>0.1287345352275619</v>
      </c>
      <c r="F47" s="5">
        <f t="shared" si="10"/>
        <v>133.2562611166663</v>
      </c>
      <c r="G47" s="2">
        <v>7</v>
      </c>
      <c r="H47" s="4">
        <f t="shared" si="4"/>
        <v>2.1525877179495065</v>
      </c>
      <c r="I47" s="2">
        <v>3</v>
      </c>
      <c r="J47" s="4">
        <f t="shared" si="5"/>
        <v>0.9469906216362104</v>
      </c>
      <c r="K47" s="5">
        <f>(H47*100/J47)-100</f>
        <v>127.30824031079268</v>
      </c>
    </row>
    <row r="48" spans="1:11" ht="15">
      <c r="A48" s="3" t="s">
        <v>12</v>
      </c>
      <c r="B48" s="2">
        <v>215</v>
      </c>
      <c r="C48" s="4">
        <f t="shared" si="2"/>
        <v>9.222927597444519</v>
      </c>
      <c r="D48" s="2">
        <v>375</v>
      </c>
      <c r="E48" s="4">
        <f t="shared" si="3"/>
        <v>16.09181690344524</v>
      </c>
      <c r="F48" s="5">
        <f t="shared" si="10"/>
        <v>-42.68560441133343</v>
      </c>
      <c r="G48" s="2">
        <v>210</v>
      </c>
      <c r="H48" s="4">
        <f t="shared" si="4"/>
        <v>64.57763153848519</v>
      </c>
      <c r="I48" s="2">
        <v>366</v>
      </c>
      <c r="J48" s="4">
        <f t="shared" si="5"/>
        <v>115.53285583961767</v>
      </c>
      <c r="K48" s="5">
        <f>(H48*100/J48)-100</f>
        <v>-44.104531071116554</v>
      </c>
    </row>
    <row r="49" spans="1:11" ht="15">
      <c r="A49" s="3" t="s">
        <v>13</v>
      </c>
      <c r="B49" s="2">
        <v>9018</v>
      </c>
      <c r="C49" s="4">
        <f t="shared" si="2"/>
        <v>386.8481910407194</v>
      </c>
      <c r="D49" s="2">
        <v>13375</v>
      </c>
      <c r="E49" s="4">
        <f t="shared" si="3"/>
        <v>573.9414695562134</v>
      </c>
      <c r="F49" s="5">
        <f t="shared" si="10"/>
        <v>-32.59797182109169</v>
      </c>
      <c r="G49" s="2">
        <v>7715</v>
      </c>
      <c r="H49" s="4">
        <f t="shared" si="4"/>
        <v>2372.4591777114915</v>
      </c>
      <c r="I49" s="2">
        <v>11719</v>
      </c>
      <c r="J49" s="4">
        <f t="shared" si="5"/>
        <v>3699.2610316515834</v>
      </c>
      <c r="K49" s="5">
        <f>(H49*100/J49)-100</f>
        <v>-35.86667290001225</v>
      </c>
    </row>
    <row r="50" spans="1:11" ht="15">
      <c r="A50" s="3" t="s">
        <v>55</v>
      </c>
      <c r="B50" s="2">
        <v>1</v>
      </c>
      <c r="C50" s="4">
        <f t="shared" si="2"/>
        <v>0.04289733766253265</v>
      </c>
      <c r="D50" s="2">
        <v>3</v>
      </c>
      <c r="E50" s="4">
        <f t="shared" si="3"/>
        <v>0.1287345352275619</v>
      </c>
      <c r="F50" s="5">
        <f t="shared" si="10"/>
        <v>-66.67767698333338</v>
      </c>
      <c r="G50" s="2">
        <v>1</v>
      </c>
      <c r="H50" s="4">
        <f t="shared" si="4"/>
        <v>0.30751253113564375</v>
      </c>
      <c r="I50" s="2">
        <v>2</v>
      </c>
      <c r="J50" s="4">
        <f t="shared" si="5"/>
        <v>0.6313270810908069</v>
      </c>
      <c r="K50" s="5">
        <f>(H50*100/J50)-100</f>
        <v>-51.29109136197301</v>
      </c>
    </row>
    <row r="51" spans="1:11" ht="15">
      <c r="A51" s="3" t="s">
        <v>14</v>
      </c>
      <c r="B51" s="2">
        <v>0</v>
      </c>
      <c r="C51" s="4">
        <f t="shared" si="2"/>
        <v>0</v>
      </c>
      <c r="D51" s="2">
        <v>3</v>
      </c>
      <c r="E51" s="4">
        <f t="shared" si="3"/>
        <v>0.1287345352275619</v>
      </c>
      <c r="F51" s="5">
        <f t="shared" si="10"/>
        <v>-100</v>
      </c>
      <c r="G51" s="2">
        <v>0</v>
      </c>
      <c r="H51" s="4">
        <f t="shared" si="4"/>
        <v>0</v>
      </c>
      <c r="I51" s="2">
        <v>0</v>
      </c>
      <c r="J51" s="4">
        <f t="shared" si="5"/>
        <v>0</v>
      </c>
      <c r="K51" s="7">
        <v>0</v>
      </c>
    </row>
    <row r="52" spans="1:11" ht="15">
      <c r="A52" s="3" t="s">
        <v>86</v>
      </c>
      <c r="B52" s="2">
        <v>3</v>
      </c>
      <c r="C52" s="4">
        <f t="shared" si="2"/>
        <v>0.12869201298759794</v>
      </c>
      <c r="D52" s="2">
        <v>4</v>
      </c>
      <c r="E52" s="4">
        <f t="shared" si="3"/>
        <v>0.1716460469700825</v>
      </c>
      <c r="F52" s="5">
        <f t="shared" si="10"/>
        <v>-25.024773212500108</v>
      </c>
      <c r="G52" s="2">
        <v>1</v>
      </c>
      <c r="H52" s="4">
        <f t="shared" si="4"/>
        <v>0.30751253113564375</v>
      </c>
      <c r="I52" s="2">
        <v>2</v>
      </c>
      <c r="J52" s="4">
        <f t="shared" si="5"/>
        <v>0.6313270810908069</v>
      </c>
      <c r="K52" s="5">
        <f>(H52*100/J52)-100</f>
        <v>-51.29109136197301</v>
      </c>
    </row>
    <row r="53" spans="1:11" ht="15">
      <c r="A53" s="3" t="s">
        <v>87</v>
      </c>
      <c r="B53" s="2">
        <v>6</v>
      </c>
      <c r="C53" s="4">
        <f t="shared" si="2"/>
        <v>0.2573840259751959</v>
      </c>
      <c r="D53" s="2">
        <v>19</v>
      </c>
      <c r="E53" s="4">
        <f t="shared" si="3"/>
        <v>0.815318723107892</v>
      </c>
      <c r="F53" s="5">
        <f t="shared" si="10"/>
        <v>-68.43148345789479</v>
      </c>
      <c r="G53" s="2">
        <v>4</v>
      </c>
      <c r="H53" s="4">
        <f t="shared" si="4"/>
        <v>1.230050124542575</v>
      </c>
      <c r="I53" s="2">
        <v>12</v>
      </c>
      <c r="J53" s="4">
        <f t="shared" si="5"/>
        <v>3.7879624865448416</v>
      </c>
      <c r="K53" s="5">
        <f>(H53*100/J53)-100</f>
        <v>-67.52739424131533</v>
      </c>
    </row>
    <row r="54" spans="1:11" ht="22.5">
      <c r="A54" s="6" t="s">
        <v>88</v>
      </c>
      <c r="B54" s="2">
        <v>6</v>
      </c>
      <c r="C54" s="4">
        <f t="shared" si="2"/>
        <v>0.2573840259751959</v>
      </c>
      <c r="D54" s="2">
        <v>17</v>
      </c>
      <c r="E54" s="4">
        <f t="shared" si="3"/>
        <v>0.7294956996228508</v>
      </c>
      <c r="F54" s="5">
        <f t="shared" si="10"/>
        <v>-64.71754033529417</v>
      </c>
      <c r="G54" s="2">
        <v>4</v>
      </c>
      <c r="H54" s="4">
        <f t="shared" si="4"/>
        <v>1.230050124542575</v>
      </c>
      <c r="I54" s="2">
        <v>11</v>
      </c>
      <c r="J54" s="4">
        <f t="shared" si="5"/>
        <v>3.4722989459994382</v>
      </c>
      <c r="K54" s="5">
        <f>(H54*100/J54)-100</f>
        <v>-64.575339172344</v>
      </c>
    </row>
    <row r="55" spans="1:11" ht="15">
      <c r="A55" s="3" t="s">
        <v>15</v>
      </c>
      <c r="B55" s="2">
        <v>0</v>
      </c>
      <c r="C55" s="4">
        <f t="shared" si="2"/>
        <v>0</v>
      </c>
      <c r="D55" s="2">
        <v>0</v>
      </c>
      <c r="E55" s="4">
        <f t="shared" si="3"/>
        <v>0</v>
      </c>
      <c r="F55" s="5">
        <v>0</v>
      </c>
      <c r="G55" s="2">
        <v>0</v>
      </c>
      <c r="H55" s="4">
        <f t="shared" si="4"/>
        <v>0</v>
      </c>
      <c r="I55" s="2">
        <v>0</v>
      </c>
      <c r="J55" s="4">
        <f t="shared" si="5"/>
        <v>0</v>
      </c>
      <c r="K55" s="7">
        <v>0</v>
      </c>
    </row>
    <row r="56" spans="1:11" ht="15">
      <c r="A56" s="3" t="s">
        <v>16</v>
      </c>
      <c r="B56" s="2">
        <v>1</v>
      </c>
      <c r="C56" s="4">
        <f t="shared" si="2"/>
        <v>0.04289733766253265</v>
      </c>
      <c r="D56" s="2">
        <v>0</v>
      </c>
      <c r="E56" s="4">
        <f t="shared" si="3"/>
        <v>0</v>
      </c>
      <c r="F56" s="5">
        <v>100</v>
      </c>
      <c r="G56" s="2">
        <v>0</v>
      </c>
      <c r="H56" s="4">
        <f t="shared" si="4"/>
        <v>0</v>
      </c>
      <c r="I56" s="2">
        <v>0</v>
      </c>
      <c r="J56" s="4">
        <f t="shared" si="5"/>
        <v>0</v>
      </c>
      <c r="K56" s="7">
        <v>0</v>
      </c>
    </row>
    <row r="57" spans="1:11" ht="15">
      <c r="A57" s="3" t="s">
        <v>17</v>
      </c>
      <c r="B57" s="2">
        <v>0</v>
      </c>
      <c r="C57" s="4">
        <f t="shared" si="2"/>
        <v>0</v>
      </c>
      <c r="D57" s="2">
        <v>0</v>
      </c>
      <c r="E57" s="4">
        <f t="shared" si="3"/>
        <v>0</v>
      </c>
      <c r="F57" s="7">
        <v>0</v>
      </c>
      <c r="G57" s="2">
        <v>0</v>
      </c>
      <c r="H57" s="4">
        <f t="shared" si="4"/>
        <v>0</v>
      </c>
      <c r="I57" s="2">
        <v>0</v>
      </c>
      <c r="J57" s="4">
        <f t="shared" si="5"/>
        <v>0</v>
      </c>
      <c r="K57" s="7">
        <v>0</v>
      </c>
    </row>
    <row r="58" spans="1:11" ht="15">
      <c r="A58" s="3" t="s">
        <v>18</v>
      </c>
      <c r="B58" s="2">
        <v>0</v>
      </c>
      <c r="C58" s="4">
        <f t="shared" si="2"/>
        <v>0</v>
      </c>
      <c r="D58" s="2">
        <v>0</v>
      </c>
      <c r="E58" s="4">
        <f t="shared" si="3"/>
        <v>0</v>
      </c>
      <c r="F58" s="5">
        <v>0</v>
      </c>
      <c r="G58" s="2">
        <v>0</v>
      </c>
      <c r="H58" s="4">
        <f t="shared" si="4"/>
        <v>0</v>
      </c>
      <c r="I58" s="2">
        <v>0</v>
      </c>
      <c r="J58" s="4">
        <f t="shared" si="5"/>
        <v>0</v>
      </c>
      <c r="K58" s="7">
        <v>0</v>
      </c>
    </row>
    <row r="59" spans="1:11" ht="15">
      <c r="A59" s="3" t="s">
        <v>111</v>
      </c>
      <c r="B59" s="2">
        <v>21</v>
      </c>
      <c r="C59" s="4">
        <f t="shared" si="2"/>
        <v>0.9008440909131856</v>
      </c>
      <c r="D59" s="2">
        <v>4</v>
      </c>
      <c r="E59" s="4">
        <f t="shared" si="3"/>
        <v>0.1716460469700825</v>
      </c>
      <c r="F59" s="5">
        <f>(C59*100/E59)-100</f>
        <v>424.82658751249926</v>
      </c>
      <c r="G59" s="2">
        <v>0</v>
      </c>
      <c r="H59" s="4">
        <f t="shared" si="4"/>
        <v>0</v>
      </c>
      <c r="I59" s="2">
        <v>0</v>
      </c>
      <c r="J59" s="4">
        <f t="shared" si="5"/>
        <v>0</v>
      </c>
      <c r="K59" s="7">
        <v>0</v>
      </c>
    </row>
    <row r="60" spans="1:11" ht="15">
      <c r="A60" s="3" t="s">
        <v>89</v>
      </c>
      <c r="B60" s="2">
        <v>8</v>
      </c>
      <c r="C60" s="4">
        <f t="shared" si="2"/>
        <v>0.3431787013002612</v>
      </c>
      <c r="D60" s="2">
        <v>3</v>
      </c>
      <c r="E60" s="4">
        <f t="shared" si="3"/>
        <v>0.1287345352275619</v>
      </c>
      <c r="F60" s="5">
        <f>(C60*100/E60)-100</f>
        <v>166.57858413333287</v>
      </c>
      <c r="G60" s="2">
        <v>0</v>
      </c>
      <c r="H60" s="4">
        <f t="shared" si="4"/>
        <v>0</v>
      </c>
      <c r="I60" s="2">
        <v>0</v>
      </c>
      <c r="J60" s="4">
        <f t="shared" si="5"/>
        <v>0</v>
      </c>
      <c r="K60" s="7">
        <v>0</v>
      </c>
    </row>
    <row r="61" spans="1:11" ht="33.75">
      <c r="A61" s="6" t="s">
        <v>90</v>
      </c>
      <c r="B61" s="2">
        <v>10</v>
      </c>
      <c r="C61" s="4">
        <f t="shared" si="2"/>
        <v>0.4289733766253265</v>
      </c>
      <c r="D61" s="2">
        <v>0</v>
      </c>
      <c r="E61" s="4">
        <f t="shared" si="3"/>
        <v>0</v>
      </c>
      <c r="F61" s="5">
        <v>100</v>
      </c>
      <c r="G61" s="2">
        <v>0</v>
      </c>
      <c r="H61" s="4">
        <f t="shared" si="4"/>
        <v>0</v>
      </c>
      <c r="I61" s="2">
        <v>0</v>
      </c>
      <c r="J61" s="4">
        <f t="shared" si="5"/>
        <v>0</v>
      </c>
      <c r="K61" s="7">
        <v>0</v>
      </c>
    </row>
    <row r="62" spans="1:11" ht="22.5">
      <c r="A62" s="6" t="s">
        <v>117</v>
      </c>
      <c r="B62" s="2">
        <v>0</v>
      </c>
      <c r="C62" s="4">
        <f t="shared" si="2"/>
        <v>0</v>
      </c>
      <c r="D62" s="2">
        <v>1</v>
      </c>
      <c r="E62" s="4">
        <f t="shared" si="3"/>
        <v>0.04291151174252063</v>
      </c>
      <c r="F62" s="5">
        <v>-100</v>
      </c>
      <c r="G62" s="2">
        <v>0</v>
      </c>
      <c r="H62" s="4">
        <f t="shared" si="4"/>
        <v>0</v>
      </c>
      <c r="I62" s="2">
        <v>0</v>
      </c>
      <c r="J62" s="4">
        <f t="shared" si="5"/>
        <v>0</v>
      </c>
      <c r="K62" s="7">
        <v>0</v>
      </c>
    </row>
    <row r="63" spans="1:11" ht="15">
      <c r="A63" s="6" t="s">
        <v>120</v>
      </c>
      <c r="B63" s="2">
        <v>3</v>
      </c>
      <c r="C63" s="4">
        <f t="shared" si="2"/>
        <v>0.12869201298759794</v>
      </c>
      <c r="D63" s="2">
        <v>0</v>
      </c>
      <c r="E63" s="4">
        <f t="shared" si="3"/>
        <v>0</v>
      </c>
      <c r="F63" s="5">
        <v>100</v>
      </c>
      <c r="G63" s="2">
        <v>0</v>
      </c>
      <c r="H63" s="4">
        <f t="shared" si="4"/>
        <v>0</v>
      </c>
      <c r="I63" s="2">
        <v>0</v>
      </c>
      <c r="J63" s="4">
        <f t="shared" si="5"/>
        <v>0</v>
      </c>
      <c r="K63" s="7"/>
    </row>
    <row r="64" spans="1:11" ht="15">
      <c r="A64" s="3" t="s">
        <v>91</v>
      </c>
      <c r="B64" s="2">
        <v>0</v>
      </c>
      <c r="C64" s="4">
        <f t="shared" si="2"/>
        <v>0</v>
      </c>
      <c r="D64" s="2">
        <v>0</v>
      </c>
      <c r="E64" s="4">
        <f t="shared" si="3"/>
        <v>0</v>
      </c>
      <c r="F64" s="7">
        <v>0</v>
      </c>
      <c r="G64" s="2">
        <v>0</v>
      </c>
      <c r="H64" s="4">
        <f t="shared" si="4"/>
        <v>0</v>
      </c>
      <c r="I64" s="2">
        <v>0</v>
      </c>
      <c r="J64" s="4">
        <f t="shared" si="5"/>
        <v>0</v>
      </c>
      <c r="K64" s="7">
        <v>0</v>
      </c>
    </row>
    <row r="65" spans="1:11" ht="15">
      <c r="A65" s="3" t="s">
        <v>19</v>
      </c>
      <c r="B65" s="2">
        <v>51</v>
      </c>
      <c r="C65" s="4">
        <f t="shared" si="2"/>
        <v>2.187764220789165</v>
      </c>
      <c r="D65" s="2">
        <v>55</v>
      </c>
      <c r="E65" s="4">
        <f t="shared" si="3"/>
        <v>2.3601331458386348</v>
      </c>
      <c r="F65" s="5">
        <f>(C65*100/E65)-100</f>
        <v>-7.30335597181832</v>
      </c>
      <c r="G65" s="2">
        <v>3</v>
      </c>
      <c r="H65" s="4">
        <f t="shared" si="4"/>
        <v>0.9225375934069313</v>
      </c>
      <c r="I65" s="2">
        <v>8</v>
      </c>
      <c r="J65" s="4">
        <f t="shared" si="5"/>
        <v>2.5253083243632277</v>
      </c>
      <c r="K65" s="5">
        <f>(H65*100/J65)-100</f>
        <v>-63.46831852147975</v>
      </c>
    </row>
    <row r="66" spans="1:11" ht="15">
      <c r="A66" s="3" t="s">
        <v>20</v>
      </c>
      <c r="B66" s="2">
        <v>2</v>
      </c>
      <c r="C66" s="4">
        <f t="shared" si="2"/>
        <v>0.0857946753250653</v>
      </c>
      <c r="D66" s="2">
        <v>1</v>
      </c>
      <c r="E66" s="4">
        <f t="shared" si="3"/>
        <v>0.04291151174252063</v>
      </c>
      <c r="F66" s="5">
        <f>(C66*100/E66)-100</f>
        <v>99.9339380999997</v>
      </c>
      <c r="G66" s="2">
        <v>0</v>
      </c>
      <c r="H66" s="4">
        <f t="shared" si="4"/>
        <v>0</v>
      </c>
      <c r="I66" s="2">
        <v>1</v>
      </c>
      <c r="J66" s="4">
        <f t="shared" si="5"/>
        <v>0.31566354054540346</v>
      </c>
      <c r="K66" s="7">
        <v>-100</v>
      </c>
    </row>
    <row r="67" spans="1:11" ht="15">
      <c r="A67" s="3" t="s">
        <v>21</v>
      </c>
      <c r="B67" s="2">
        <v>2</v>
      </c>
      <c r="C67" s="4">
        <f t="shared" si="2"/>
        <v>0.0857946753250653</v>
      </c>
      <c r="D67" s="2">
        <v>0</v>
      </c>
      <c r="E67" s="4">
        <f t="shared" si="3"/>
        <v>0</v>
      </c>
      <c r="F67" s="5">
        <v>100</v>
      </c>
      <c r="G67" s="2">
        <v>0</v>
      </c>
      <c r="H67" s="4">
        <f t="shared" si="4"/>
        <v>0</v>
      </c>
      <c r="I67" s="2">
        <v>0</v>
      </c>
      <c r="J67" s="4">
        <f t="shared" si="5"/>
        <v>0</v>
      </c>
      <c r="K67" s="7">
        <v>0</v>
      </c>
    </row>
    <row r="68" spans="1:11" ht="15">
      <c r="A68" s="3" t="s">
        <v>22</v>
      </c>
      <c r="B68" s="2">
        <v>6346</v>
      </c>
      <c r="C68" s="4">
        <f t="shared" si="2"/>
        <v>272.2265048064322</v>
      </c>
      <c r="D68" s="2">
        <v>6709</v>
      </c>
      <c r="E68" s="4">
        <f t="shared" si="3"/>
        <v>287.8933322805709</v>
      </c>
      <c r="F68" s="5">
        <f>(C68*100/E68)-100</f>
        <v>-5.441886184036505</v>
      </c>
      <c r="G68" s="2">
        <v>1687</v>
      </c>
      <c r="H68" s="4">
        <f t="shared" si="4"/>
        <v>518.773640025831</v>
      </c>
      <c r="I68" s="2">
        <v>1667</v>
      </c>
      <c r="J68" s="4">
        <f t="shared" si="5"/>
        <v>526.2111220891876</v>
      </c>
      <c r="K68" s="5">
        <f>(H68*100/J68)-100</f>
        <v>-1.4134026726436133</v>
      </c>
    </row>
    <row r="69" spans="1:11" ht="15">
      <c r="A69" s="3" t="s">
        <v>92</v>
      </c>
      <c r="B69" s="2">
        <v>275</v>
      </c>
      <c r="C69" s="4">
        <f t="shared" si="2"/>
        <v>11.796767857196478</v>
      </c>
      <c r="D69" s="2">
        <v>327</v>
      </c>
      <c r="E69" s="4">
        <f t="shared" si="3"/>
        <v>14.032064339804247</v>
      </c>
      <c r="F69" s="5">
        <f>(C69*100/E69)-100</f>
        <v>-15.92991899464846</v>
      </c>
      <c r="G69" s="2">
        <v>63</v>
      </c>
      <c r="H69" s="4">
        <f t="shared" si="4"/>
        <v>19.373289461545557</v>
      </c>
      <c r="I69" s="2">
        <v>76</v>
      </c>
      <c r="J69" s="4">
        <f t="shared" si="5"/>
        <v>23.990429081450664</v>
      </c>
      <c r="K69" s="5">
        <f>(H69*100/J69)-100</f>
        <v>-19.245756731692083</v>
      </c>
    </row>
    <row r="70" spans="1:11" ht="15">
      <c r="A70" s="3" t="s">
        <v>116</v>
      </c>
      <c r="B70" s="2">
        <v>2134</v>
      </c>
      <c r="C70" s="4">
        <f aca="true" t="shared" si="11" ref="C70:C121">B70*100000/2331147</f>
        <v>91.54291857184468</v>
      </c>
      <c r="D70" s="2">
        <v>1283</v>
      </c>
      <c r="E70" s="4">
        <f t="shared" si="3"/>
        <v>55.05546956565397</v>
      </c>
      <c r="F70" s="5">
        <f>(C70*100/E70)-100</f>
        <v>66.27397658043623</v>
      </c>
      <c r="G70" s="2">
        <v>623</v>
      </c>
      <c r="H70" s="4">
        <f aca="true" t="shared" si="12" ref="H70:H121">G70*100000/325190</f>
        <v>191.58030689750606</v>
      </c>
      <c r="I70" s="2">
        <v>418</v>
      </c>
      <c r="J70" s="4">
        <f aca="true" t="shared" si="13" ref="J70:J121">I70*100000/316793</f>
        <v>131.94735994797864</v>
      </c>
      <c r="K70" s="5">
        <f>(H70*100/J70)-100</f>
        <v>45.19449799756373</v>
      </c>
    </row>
    <row r="71" spans="1:11" s="8" customFormat="1" ht="15">
      <c r="A71" s="3" t="s">
        <v>23</v>
      </c>
      <c r="B71" s="2">
        <v>0</v>
      </c>
      <c r="C71" s="4">
        <f t="shared" si="11"/>
        <v>0</v>
      </c>
      <c r="D71" s="2">
        <v>0</v>
      </c>
      <c r="E71" s="4">
        <f t="shared" si="3"/>
        <v>0</v>
      </c>
      <c r="F71" s="5">
        <v>0</v>
      </c>
      <c r="G71" s="2">
        <v>0</v>
      </c>
      <c r="H71" s="4">
        <f t="shared" si="12"/>
        <v>0</v>
      </c>
      <c r="I71" s="2">
        <v>0</v>
      </c>
      <c r="J71" s="4">
        <f t="shared" si="13"/>
        <v>0</v>
      </c>
      <c r="K71" s="7">
        <v>0</v>
      </c>
    </row>
    <row r="72" spans="1:11" ht="15">
      <c r="A72" s="3" t="s">
        <v>24</v>
      </c>
      <c r="B72" s="2">
        <v>1</v>
      </c>
      <c r="C72" s="4">
        <f t="shared" si="11"/>
        <v>0.04289733766253265</v>
      </c>
      <c r="D72" s="2">
        <v>0</v>
      </c>
      <c r="E72" s="4">
        <f aca="true" t="shared" si="14" ref="E72:E121">D72*100000/2330377</f>
        <v>0</v>
      </c>
      <c r="F72" s="7">
        <v>100</v>
      </c>
      <c r="G72" s="2">
        <v>1</v>
      </c>
      <c r="H72" s="4">
        <f t="shared" si="12"/>
        <v>0.30751253113564375</v>
      </c>
      <c r="I72" s="2">
        <v>0</v>
      </c>
      <c r="J72" s="4">
        <f t="shared" si="13"/>
        <v>0</v>
      </c>
      <c r="K72" s="7">
        <v>100</v>
      </c>
    </row>
    <row r="73" spans="1:11" s="8" customFormat="1" ht="15">
      <c r="A73" s="3" t="s">
        <v>25</v>
      </c>
      <c r="B73" s="2">
        <v>0</v>
      </c>
      <c r="C73" s="4">
        <f t="shared" si="11"/>
        <v>0</v>
      </c>
      <c r="D73" s="2">
        <v>0</v>
      </c>
      <c r="E73" s="4">
        <f t="shared" si="14"/>
        <v>0</v>
      </c>
      <c r="F73" s="5">
        <v>0</v>
      </c>
      <c r="G73" s="2">
        <v>0</v>
      </c>
      <c r="H73" s="4">
        <f t="shared" si="12"/>
        <v>0</v>
      </c>
      <c r="I73" s="2">
        <v>0</v>
      </c>
      <c r="J73" s="4">
        <f t="shared" si="13"/>
        <v>0</v>
      </c>
      <c r="K73" s="7">
        <v>0</v>
      </c>
    </row>
    <row r="74" spans="1:11" s="8" customFormat="1" ht="15">
      <c r="A74" s="3" t="s">
        <v>26</v>
      </c>
      <c r="B74" s="2">
        <v>0</v>
      </c>
      <c r="C74" s="4">
        <f t="shared" si="11"/>
        <v>0</v>
      </c>
      <c r="D74" s="2">
        <v>0</v>
      </c>
      <c r="E74" s="4">
        <f t="shared" si="14"/>
        <v>0</v>
      </c>
      <c r="F74" s="5">
        <v>0</v>
      </c>
      <c r="G74" s="2">
        <v>0</v>
      </c>
      <c r="H74" s="4">
        <f t="shared" si="12"/>
        <v>0</v>
      </c>
      <c r="I74" s="2">
        <v>0</v>
      </c>
      <c r="J74" s="4">
        <f t="shared" si="13"/>
        <v>0</v>
      </c>
      <c r="K74" s="7">
        <v>0</v>
      </c>
    </row>
    <row r="75" spans="1:11" s="8" customFormat="1" ht="15">
      <c r="A75" s="3" t="s">
        <v>119</v>
      </c>
      <c r="B75" s="2">
        <v>1</v>
      </c>
      <c r="C75" s="4">
        <f t="shared" si="11"/>
        <v>0.04289733766253265</v>
      </c>
      <c r="D75" s="2">
        <v>0</v>
      </c>
      <c r="E75" s="4">
        <f t="shared" si="14"/>
        <v>0</v>
      </c>
      <c r="F75" s="5">
        <v>100</v>
      </c>
      <c r="G75" s="2">
        <v>1</v>
      </c>
      <c r="H75" s="4">
        <f t="shared" si="12"/>
        <v>0.30751253113564375</v>
      </c>
      <c r="I75" s="2">
        <v>0</v>
      </c>
      <c r="J75" s="4">
        <f t="shared" si="13"/>
        <v>0</v>
      </c>
      <c r="K75" s="7">
        <v>100</v>
      </c>
    </row>
    <row r="76" spans="1:11" ht="15">
      <c r="A76" s="3" t="s">
        <v>27</v>
      </c>
      <c r="B76" s="2">
        <v>471</v>
      </c>
      <c r="C76" s="4">
        <f t="shared" si="11"/>
        <v>20.20464603905288</v>
      </c>
      <c r="D76" s="2">
        <v>578</v>
      </c>
      <c r="E76" s="4">
        <f t="shared" si="14"/>
        <v>24.802853787176925</v>
      </c>
      <c r="F76" s="5">
        <f>(C76*100/E76)-100</f>
        <v>-18.53902695060566</v>
      </c>
      <c r="G76" s="2">
        <v>324</v>
      </c>
      <c r="H76" s="4">
        <f t="shared" si="12"/>
        <v>99.63406008794858</v>
      </c>
      <c r="I76" s="2">
        <v>387</v>
      </c>
      <c r="J76" s="4">
        <f t="shared" si="13"/>
        <v>122.16179019107115</v>
      </c>
      <c r="K76" s="5">
        <f>(H76*100/J76)-100</f>
        <v>-18.44089716423386</v>
      </c>
    </row>
    <row r="77" spans="1:11" ht="15">
      <c r="A77" s="3" t="s">
        <v>28</v>
      </c>
      <c r="B77" s="2">
        <v>0</v>
      </c>
      <c r="C77" s="4">
        <f t="shared" si="11"/>
        <v>0</v>
      </c>
      <c r="D77" s="2">
        <v>0</v>
      </c>
      <c r="E77" s="4">
        <f t="shared" si="14"/>
        <v>0</v>
      </c>
      <c r="F77" s="5">
        <v>0</v>
      </c>
      <c r="G77" s="2">
        <v>0</v>
      </c>
      <c r="H77" s="4">
        <f t="shared" si="12"/>
        <v>0</v>
      </c>
      <c r="I77" s="2">
        <v>0</v>
      </c>
      <c r="J77" s="4">
        <f t="shared" si="13"/>
        <v>0</v>
      </c>
      <c r="K77" s="7">
        <v>0</v>
      </c>
    </row>
    <row r="78" spans="1:11" ht="15">
      <c r="A78" s="3" t="s">
        <v>29</v>
      </c>
      <c r="B78" s="2">
        <v>1</v>
      </c>
      <c r="C78" s="4">
        <f t="shared" si="11"/>
        <v>0.04289733766253265</v>
      </c>
      <c r="D78" s="2">
        <v>1</v>
      </c>
      <c r="E78" s="4">
        <f t="shared" si="14"/>
        <v>0.04291151174252063</v>
      </c>
      <c r="F78" s="5">
        <v>0</v>
      </c>
      <c r="G78" s="2">
        <v>0</v>
      </c>
      <c r="H78" s="4">
        <f t="shared" si="12"/>
        <v>0</v>
      </c>
      <c r="I78" s="2">
        <v>0</v>
      </c>
      <c r="J78" s="4">
        <f t="shared" si="13"/>
        <v>0</v>
      </c>
      <c r="K78" s="7">
        <v>0</v>
      </c>
    </row>
    <row r="79" spans="1:11" ht="15">
      <c r="A79" s="3" t="s">
        <v>93</v>
      </c>
      <c r="B79" s="2">
        <v>287</v>
      </c>
      <c r="C79" s="4">
        <f t="shared" si="11"/>
        <v>12.31153590914687</v>
      </c>
      <c r="D79" s="2">
        <v>253</v>
      </c>
      <c r="E79" s="4">
        <f t="shared" si="14"/>
        <v>10.85661247085772</v>
      </c>
      <c r="F79" s="5">
        <f>(C79*100/E79)-100</f>
        <v>13.401265285968222</v>
      </c>
      <c r="G79" s="2">
        <v>173</v>
      </c>
      <c r="H79" s="4">
        <f t="shared" si="12"/>
        <v>53.19966788646637</v>
      </c>
      <c r="I79" s="2">
        <v>168</v>
      </c>
      <c r="J79" s="4">
        <f t="shared" si="13"/>
        <v>53.03147481162778</v>
      </c>
      <c r="K79" s="5">
        <f>(H79*100/J79)-100</f>
        <v>0.3171570759365494</v>
      </c>
    </row>
    <row r="80" spans="1:11" ht="33.75">
      <c r="A80" s="6" t="s">
        <v>94</v>
      </c>
      <c r="B80" s="2">
        <v>667</v>
      </c>
      <c r="C80" s="4">
        <f t="shared" si="11"/>
        <v>28.61252422090928</v>
      </c>
      <c r="D80" s="2">
        <v>733</v>
      </c>
      <c r="E80" s="4">
        <f t="shared" si="14"/>
        <v>31.45413810726762</v>
      </c>
      <c r="F80" s="5">
        <f aca="true" t="shared" si="15" ref="F80:F92">(C80*100/E80)-100</f>
        <v>-9.034149582060152</v>
      </c>
      <c r="G80" s="2">
        <v>12</v>
      </c>
      <c r="H80" s="4">
        <f t="shared" si="12"/>
        <v>3.6901503736277252</v>
      </c>
      <c r="I80" s="2">
        <v>13</v>
      </c>
      <c r="J80" s="4">
        <f t="shared" si="13"/>
        <v>4.103626027090245</v>
      </c>
      <c r="K80" s="5">
        <f>(H80*100/J80)-100</f>
        <v>-10.07586097595015</v>
      </c>
    </row>
    <row r="81" spans="1:11" ht="15">
      <c r="A81" s="3" t="s">
        <v>95</v>
      </c>
      <c r="B81" s="2">
        <v>643</v>
      </c>
      <c r="C81" s="4">
        <f t="shared" si="11"/>
        <v>27.582988117008494</v>
      </c>
      <c r="D81" s="2">
        <v>700</v>
      </c>
      <c r="E81" s="4">
        <f t="shared" si="14"/>
        <v>30.03805821976444</v>
      </c>
      <c r="F81" s="5">
        <f t="shared" si="15"/>
        <v>-8.173198429785842</v>
      </c>
      <c r="G81" s="2">
        <v>10</v>
      </c>
      <c r="H81" s="4">
        <f t="shared" si="12"/>
        <v>3.075125311356438</v>
      </c>
      <c r="I81" s="2">
        <v>12</v>
      </c>
      <c r="J81" s="4">
        <f t="shared" si="13"/>
        <v>3.7879624865448416</v>
      </c>
      <c r="K81" s="5">
        <f>(H81*100/J81)-100</f>
        <v>-18.818485603288337</v>
      </c>
    </row>
    <row r="82" spans="1:11" ht="22.5">
      <c r="A82" s="6" t="s">
        <v>106</v>
      </c>
      <c r="B82" s="2">
        <v>338</v>
      </c>
      <c r="C82" s="4">
        <f t="shared" si="11"/>
        <v>14.499300129936035</v>
      </c>
      <c r="D82" s="2">
        <v>364</v>
      </c>
      <c r="E82" s="4">
        <f t="shared" si="14"/>
        <v>15.61979027427751</v>
      </c>
      <c r="F82" s="5">
        <f t="shared" si="15"/>
        <v>-7.173528739285857</v>
      </c>
      <c r="G82" s="2">
        <v>0</v>
      </c>
      <c r="H82" s="4">
        <f t="shared" si="12"/>
        <v>0</v>
      </c>
      <c r="I82" s="2">
        <v>0</v>
      </c>
      <c r="J82" s="4">
        <f t="shared" si="13"/>
        <v>0</v>
      </c>
      <c r="K82" s="5">
        <v>0</v>
      </c>
    </row>
    <row r="83" spans="1:11" ht="15">
      <c r="A83" s="3" t="s">
        <v>30</v>
      </c>
      <c r="B83" s="2">
        <v>318</v>
      </c>
      <c r="C83" s="4">
        <f t="shared" si="11"/>
        <v>13.641353376685382</v>
      </c>
      <c r="D83" s="2">
        <v>325</v>
      </c>
      <c r="E83" s="4">
        <f t="shared" si="14"/>
        <v>13.946241316319204</v>
      </c>
      <c r="F83" s="5">
        <f t="shared" si="15"/>
        <v>-2.1861656680001573</v>
      </c>
      <c r="G83" s="2">
        <v>0</v>
      </c>
      <c r="H83" s="4">
        <f t="shared" si="12"/>
        <v>0</v>
      </c>
      <c r="I83" s="2">
        <v>2</v>
      </c>
      <c r="J83" s="4">
        <f t="shared" si="13"/>
        <v>0.6313270810908069</v>
      </c>
      <c r="K83" s="5">
        <v>-100</v>
      </c>
    </row>
    <row r="84" spans="1:11" ht="15">
      <c r="A84" s="3" t="s">
        <v>96</v>
      </c>
      <c r="B84" s="2">
        <v>122</v>
      </c>
      <c r="C84" s="4">
        <f t="shared" si="11"/>
        <v>5.2334751948289835</v>
      </c>
      <c r="D84" s="2">
        <v>152</v>
      </c>
      <c r="E84" s="4">
        <f t="shared" si="14"/>
        <v>6.522549784863136</v>
      </c>
      <c r="F84" s="5">
        <f t="shared" si="15"/>
        <v>-19.763353788815905</v>
      </c>
      <c r="G84" s="2">
        <v>1</v>
      </c>
      <c r="H84" s="4">
        <f t="shared" si="12"/>
        <v>0.30751253113564375</v>
      </c>
      <c r="I84" s="2">
        <v>0</v>
      </c>
      <c r="J84" s="4">
        <f t="shared" si="13"/>
        <v>0</v>
      </c>
      <c r="K84" s="7">
        <v>100</v>
      </c>
    </row>
    <row r="85" spans="1:11" ht="45">
      <c r="A85" s="6" t="s">
        <v>112</v>
      </c>
      <c r="B85" s="2">
        <v>745</v>
      </c>
      <c r="C85" s="4">
        <f t="shared" si="11"/>
        <v>31.958516558586826</v>
      </c>
      <c r="D85" s="2">
        <v>741</v>
      </c>
      <c r="E85" s="4">
        <f t="shared" si="14"/>
        <v>31.79743020120779</v>
      </c>
      <c r="F85" s="5">
        <f t="shared" si="15"/>
        <v>0.5066018114033568</v>
      </c>
      <c r="G85" s="2">
        <v>2</v>
      </c>
      <c r="H85" s="4">
        <f t="shared" si="12"/>
        <v>0.6150250622712875</v>
      </c>
      <c r="I85" s="2">
        <v>5</v>
      </c>
      <c r="J85" s="4">
        <f t="shared" si="13"/>
        <v>1.5783177027270174</v>
      </c>
      <c r="K85" s="5">
        <f>(H85*100/J85)-100</f>
        <v>-61.03287308957841</v>
      </c>
    </row>
    <row r="86" spans="1:11" ht="33.75">
      <c r="A86" s="6" t="s">
        <v>97</v>
      </c>
      <c r="B86" s="2">
        <v>361103</v>
      </c>
      <c r="C86" s="4">
        <f t="shared" si="11"/>
        <v>15490.357321953528</v>
      </c>
      <c r="D86" s="2">
        <v>271111</v>
      </c>
      <c r="E86" s="4">
        <f t="shared" si="14"/>
        <v>11633.782860026511</v>
      </c>
      <c r="F86" s="5">
        <f t="shared" si="15"/>
        <v>33.14978892358516</v>
      </c>
      <c r="G86" s="2">
        <v>214555</v>
      </c>
      <c r="H86" s="4">
        <f t="shared" si="12"/>
        <v>65978.35111780805</v>
      </c>
      <c r="I86" s="2">
        <v>176968</v>
      </c>
      <c r="J86" s="4">
        <f t="shared" si="13"/>
        <v>55862.34544323896</v>
      </c>
      <c r="K86" s="5">
        <f aca="true" t="shared" si="16" ref="K86:K92">(H86*100/J86)-100</f>
        <v>18.108809421272582</v>
      </c>
    </row>
    <row r="87" spans="1:11" ht="22.5">
      <c r="A87" s="6" t="s">
        <v>98</v>
      </c>
      <c r="B87" s="2">
        <v>359876</v>
      </c>
      <c r="C87" s="4">
        <f t="shared" si="11"/>
        <v>15437.7222886416</v>
      </c>
      <c r="D87" s="2">
        <v>270705</v>
      </c>
      <c r="E87" s="4">
        <f t="shared" si="14"/>
        <v>11616.360786259047</v>
      </c>
      <c r="F87" s="5">
        <f t="shared" si="15"/>
        <v>32.89637411144142</v>
      </c>
      <c r="G87" s="2">
        <v>214112</v>
      </c>
      <c r="H87" s="4">
        <f t="shared" si="12"/>
        <v>65842.12306651496</v>
      </c>
      <c r="I87" s="2">
        <v>176739</v>
      </c>
      <c r="J87" s="4">
        <f t="shared" si="13"/>
        <v>55790.05849245406</v>
      </c>
      <c r="K87" s="5">
        <f t="shared" si="16"/>
        <v>18.01766272645243</v>
      </c>
    </row>
    <row r="88" spans="1:11" ht="15">
      <c r="A88" s="3" t="s">
        <v>31</v>
      </c>
      <c r="B88" s="2">
        <v>1227</v>
      </c>
      <c r="C88" s="4">
        <f t="shared" si="11"/>
        <v>52.635033311927565</v>
      </c>
      <c r="D88" s="2">
        <v>406</v>
      </c>
      <c r="E88" s="4">
        <f t="shared" si="14"/>
        <v>17.422073767463377</v>
      </c>
      <c r="F88" s="5">
        <f t="shared" si="15"/>
        <v>202.1169237052951</v>
      </c>
      <c r="G88" s="2">
        <v>443</v>
      </c>
      <c r="H88" s="4">
        <f t="shared" si="12"/>
        <v>136.2280512930902</v>
      </c>
      <c r="I88" s="2">
        <v>229</v>
      </c>
      <c r="J88" s="4">
        <f t="shared" si="13"/>
        <v>72.2869507848974</v>
      </c>
      <c r="K88" s="5">
        <f t="shared" si="16"/>
        <v>88.45455481786865</v>
      </c>
    </row>
    <row r="89" spans="1:11" ht="15">
      <c r="A89" s="3" t="s">
        <v>107</v>
      </c>
      <c r="B89" s="2">
        <v>9111</v>
      </c>
      <c r="C89" s="4">
        <f t="shared" si="11"/>
        <v>390.83764344333497</v>
      </c>
      <c r="D89" s="2">
        <v>5241</v>
      </c>
      <c r="E89" s="4">
        <f t="shared" si="14"/>
        <v>224.89923304255063</v>
      </c>
      <c r="F89" s="5">
        <f t="shared" si="15"/>
        <v>73.78344877209474</v>
      </c>
      <c r="G89" s="2">
        <v>2770</v>
      </c>
      <c r="H89" s="4">
        <f t="shared" si="12"/>
        <v>851.8097112457333</v>
      </c>
      <c r="I89" s="2">
        <v>1660</v>
      </c>
      <c r="J89" s="4">
        <f t="shared" si="13"/>
        <v>524.0014773053698</v>
      </c>
      <c r="K89" s="5">
        <f t="shared" si="16"/>
        <v>62.558646900403346</v>
      </c>
    </row>
    <row r="90" spans="1:11" ht="15">
      <c r="A90" s="3" t="s">
        <v>108</v>
      </c>
      <c r="B90" s="2">
        <v>83</v>
      </c>
      <c r="C90" s="4">
        <f t="shared" si="11"/>
        <v>3.56047902599021</v>
      </c>
      <c r="D90" s="2">
        <v>35</v>
      </c>
      <c r="E90" s="4">
        <f t="shared" si="14"/>
        <v>1.501902910988222</v>
      </c>
      <c r="F90" s="5">
        <f t="shared" si="15"/>
        <v>137.06452660428533</v>
      </c>
      <c r="G90" s="2">
        <v>36</v>
      </c>
      <c r="H90" s="4">
        <f t="shared" si="12"/>
        <v>11.070451120883176</v>
      </c>
      <c r="I90" s="2">
        <v>30</v>
      </c>
      <c r="J90" s="4">
        <f t="shared" si="13"/>
        <v>9.469906216362103</v>
      </c>
      <c r="K90" s="5">
        <f t="shared" si="16"/>
        <v>16.90138073126481</v>
      </c>
    </row>
    <row r="91" spans="1:11" ht="15">
      <c r="A91" s="3" t="s">
        <v>109</v>
      </c>
      <c r="B91" s="2">
        <v>1492</v>
      </c>
      <c r="C91" s="4">
        <f t="shared" si="11"/>
        <v>64.00282779249872</v>
      </c>
      <c r="D91" s="2">
        <v>1127</v>
      </c>
      <c r="E91" s="4">
        <f t="shared" si="14"/>
        <v>48.36127373382075</v>
      </c>
      <c r="F91" s="5">
        <f t="shared" si="15"/>
        <v>32.34313915048784</v>
      </c>
      <c r="G91" s="2">
        <v>335</v>
      </c>
      <c r="H91" s="4">
        <f t="shared" si="12"/>
        <v>103.01669793044067</v>
      </c>
      <c r="I91" s="2">
        <v>212</v>
      </c>
      <c r="J91" s="4">
        <f t="shared" si="13"/>
        <v>66.92067059562554</v>
      </c>
      <c r="K91" s="5">
        <f t="shared" si="16"/>
        <v>53.9385320164061</v>
      </c>
    </row>
    <row r="92" spans="1:11" ht="22.5">
      <c r="A92" s="6" t="s">
        <v>110</v>
      </c>
      <c r="B92" s="2">
        <v>138</v>
      </c>
      <c r="C92" s="4">
        <f t="shared" si="11"/>
        <v>5.919832597429505</v>
      </c>
      <c r="D92" s="2">
        <v>88</v>
      </c>
      <c r="E92" s="4">
        <f t="shared" si="14"/>
        <v>3.7762130333418154</v>
      </c>
      <c r="F92" s="5">
        <f t="shared" si="15"/>
        <v>56.76638328295431</v>
      </c>
      <c r="G92" s="2">
        <v>12</v>
      </c>
      <c r="H92" s="4">
        <f t="shared" si="12"/>
        <v>3.6901503736277252</v>
      </c>
      <c r="I92" s="2">
        <v>9</v>
      </c>
      <c r="J92" s="4">
        <f t="shared" si="13"/>
        <v>2.840971864908631</v>
      </c>
      <c r="K92" s="5">
        <f t="shared" si="16"/>
        <v>29.89042303473869</v>
      </c>
    </row>
    <row r="93" spans="1:11" ht="15">
      <c r="A93" s="3" t="s">
        <v>99</v>
      </c>
      <c r="B93" s="2">
        <v>1</v>
      </c>
      <c r="C93" s="4">
        <f t="shared" si="11"/>
        <v>0.04289733766253265</v>
      </c>
      <c r="D93" s="2">
        <v>4</v>
      </c>
      <c r="E93" s="4">
        <f t="shared" si="14"/>
        <v>0.1716460469700825</v>
      </c>
      <c r="F93" s="5">
        <f>(C93*100/E93)-100</f>
        <v>-75.00825773750003</v>
      </c>
      <c r="G93" s="2">
        <v>1</v>
      </c>
      <c r="H93" s="4">
        <f t="shared" si="12"/>
        <v>0.30751253113564375</v>
      </c>
      <c r="I93" s="2">
        <v>1</v>
      </c>
      <c r="J93" s="4">
        <f t="shared" si="13"/>
        <v>0.31566354054540346</v>
      </c>
      <c r="K93" s="5">
        <v>0</v>
      </c>
    </row>
    <row r="94" spans="1:11" ht="15">
      <c r="A94" s="3" t="s">
        <v>100</v>
      </c>
      <c r="B94" s="2">
        <v>30</v>
      </c>
      <c r="C94" s="4">
        <f t="shared" si="11"/>
        <v>1.2869201298759796</v>
      </c>
      <c r="D94" s="2">
        <v>40</v>
      </c>
      <c r="E94" s="4">
        <f t="shared" si="14"/>
        <v>1.7164604697008252</v>
      </c>
      <c r="F94" s="5">
        <f>(C94*100/E94)-100</f>
        <v>-25.024773212500108</v>
      </c>
      <c r="G94" s="2">
        <v>10</v>
      </c>
      <c r="H94" s="4">
        <f t="shared" si="12"/>
        <v>3.075125311356438</v>
      </c>
      <c r="I94" s="2">
        <v>15</v>
      </c>
      <c r="J94" s="4">
        <f t="shared" si="13"/>
        <v>4.734953108181052</v>
      </c>
      <c r="K94" s="5">
        <f>(H94*100/J94)-100</f>
        <v>-35.05478848263067</v>
      </c>
    </row>
    <row r="95" spans="1:11" ht="30.75" customHeight="1">
      <c r="A95" s="6" t="s">
        <v>121</v>
      </c>
      <c r="B95" s="2">
        <v>1</v>
      </c>
      <c r="C95" s="4">
        <f t="shared" si="11"/>
        <v>0.04289733766253265</v>
      </c>
      <c r="D95" s="2">
        <v>0</v>
      </c>
      <c r="E95" s="4">
        <f t="shared" si="14"/>
        <v>0</v>
      </c>
      <c r="F95" s="5">
        <v>100</v>
      </c>
      <c r="G95" s="2">
        <v>1</v>
      </c>
      <c r="H95" s="4">
        <f t="shared" si="12"/>
        <v>0.30751253113564375</v>
      </c>
      <c r="I95" s="2">
        <v>0</v>
      </c>
      <c r="J95" s="4">
        <f t="shared" si="13"/>
        <v>0</v>
      </c>
      <c r="K95" s="5">
        <v>100</v>
      </c>
    </row>
    <row r="96" spans="1:11" ht="15">
      <c r="A96" s="3" t="s">
        <v>32</v>
      </c>
      <c r="B96" s="2">
        <v>1047</v>
      </c>
      <c r="C96" s="4">
        <f t="shared" si="11"/>
        <v>44.91351253267168</v>
      </c>
      <c r="D96" s="2">
        <v>775</v>
      </c>
      <c r="E96" s="4">
        <f t="shared" si="14"/>
        <v>33.256421600453486</v>
      </c>
      <c r="F96" s="5">
        <f aca="true" t="shared" si="17" ref="F96:F101">(C96*100/E96)-100</f>
        <v>35.05215044561271</v>
      </c>
      <c r="G96" s="2">
        <v>929</v>
      </c>
      <c r="H96" s="4">
        <f t="shared" si="12"/>
        <v>285.6791414250131</v>
      </c>
      <c r="I96" s="2">
        <v>708</v>
      </c>
      <c r="J96" s="4">
        <f t="shared" si="13"/>
        <v>223.48978670614565</v>
      </c>
      <c r="K96" s="5">
        <f>(H96*100/J96)-100</f>
        <v>27.82648622804261</v>
      </c>
    </row>
    <row r="97" spans="1:11" ht="15">
      <c r="A97" s="3" t="s">
        <v>33</v>
      </c>
      <c r="B97" s="2">
        <v>129</v>
      </c>
      <c r="C97" s="4">
        <f t="shared" si="11"/>
        <v>5.533756558466711</v>
      </c>
      <c r="D97" s="2">
        <v>126</v>
      </c>
      <c r="E97" s="4">
        <f t="shared" si="14"/>
        <v>5.406850479557599</v>
      </c>
      <c r="F97" s="5">
        <f t="shared" si="17"/>
        <v>2.347134979761748</v>
      </c>
      <c r="G97" s="2">
        <v>55</v>
      </c>
      <c r="H97" s="4">
        <f t="shared" si="12"/>
        <v>16.91318921246041</v>
      </c>
      <c r="I97" s="2">
        <v>49</v>
      </c>
      <c r="J97" s="4">
        <f t="shared" si="13"/>
        <v>15.46751348672477</v>
      </c>
      <c r="K97" s="5">
        <f>(H97*100/J97)-100</f>
        <v>9.346529595570829</v>
      </c>
    </row>
    <row r="98" spans="1:11" ht="15">
      <c r="A98" s="3" t="s">
        <v>34</v>
      </c>
      <c r="B98" s="2">
        <v>5</v>
      </c>
      <c r="C98" s="4">
        <f t="shared" si="11"/>
        <v>0.21448668831266324</v>
      </c>
      <c r="D98" s="2">
        <v>3</v>
      </c>
      <c r="E98" s="4">
        <f t="shared" si="14"/>
        <v>0.1287345352275619</v>
      </c>
      <c r="F98" s="5">
        <f t="shared" si="17"/>
        <v>66.61161508333308</v>
      </c>
      <c r="G98" s="2">
        <v>2</v>
      </c>
      <c r="H98" s="4">
        <f t="shared" si="12"/>
        <v>0.6150250622712875</v>
      </c>
      <c r="I98" s="2">
        <v>3</v>
      </c>
      <c r="J98" s="4">
        <f t="shared" si="13"/>
        <v>0.9469906216362104</v>
      </c>
      <c r="K98" s="5">
        <f>(H98*100/J98)-100</f>
        <v>-35.05478848263067</v>
      </c>
    </row>
    <row r="99" spans="1:11" ht="15">
      <c r="A99" s="3" t="s">
        <v>118</v>
      </c>
      <c r="B99" s="2">
        <v>1</v>
      </c>
      <c r="C99" s="4">
        <f t="shared" si="11"/>
        <v>0.04289733766253265</v>
      </c>
      <c r="D99" s="2">
        <v>2</v>
      </c>
      <c r="E99" s="4">
        <f t="shared" si="14"/>
        <v>0.08582302348504126</v>
      </c>
      <c r="F99" s="5">
        <f t="shared" si="17"/>
        <v>-50.01651547500008</v>
      </c>
      <c r="G99" s="2">
        <v>1</v>
      </c>
      <c r="H99" s="4">
        <f t="shared" si="12"/>
        <v>0.30751253113564375</v>
      </c>
      <c r="I99" s="2">
        <v>2</v>
      </c>
      <c r="J99" s="4">
        <f t="shared" si="13"/>
        <v>0.6313270810908069</v>
      </c>
      <c r="K99" s="5">
        <f>(H99*100/J99)-100</f>
        <v>-51.29109136197301</v>
      </c>
    </row>
    <row r="100" spans="1:11" ht="15">
      <c r="A100" s="3" t="s">
        <v>35</v>
      </c>
      <c r="B100" s="2">
        <v>6</v>
      </c>
      <c r="C100" s="4">
        <f t="shared" si="11"/>
        <v>0.2573840259751959</v>
      </c>
      <c r="D100" s="2">
        <v>2</v>
      </c>
      <c r="E100" s="4">
        <f t="shared" si="14"/>
        <v>0.08582302348504126</v>
      </c>
      <c r="F100" s="5">
        <f t="shared" si="17"/>
        <v>199.90090714999957</v>
      </c>
      <c r="G100" s="2">
        <v>0</v>
      </c>
      <c r="H100" s="4">
        <f t="shared" si="12"/>
        <v>0</v>
      </c>
      <c r="I100" s="2">
        <v>0</v>
      </c>
      <c r="J100" s="4">
        <f t="shared" si="13"/>
        <v>0</v>
      </c>
      <c r="K100" s="7">
        <v>0</v>
      </c>
    </row>
    <row r="101" spans="1:11" ht="15">
      <c r="A101" s="3" t="s">
        <v>36</v>
      </c>
      <c r="B101" s="2">
        <v>5</v>
      </c>
      <c r="C101" s="4">
        <f t="shared" si="11"/>
        <v>0.21448668831266324</v>
      </c>
      <c r="D101" s="2">
        <v>1</v>
      </c>
      <c r="E101" s="4">
        <f t="shared" si="14"/>
        <v>0.04291151174252063</v>
      </c>
      <c r="F101" s="5">
        <f t="shared" si="17"/>
        <v>399.83484524999926</v>
      </c>
      <c r="G101" s="2">
        <v>0</v>
      </c>
      <c r="H101" s="4">
        <f t="shared" si="12"/>
        <v>0</v>
      </c>
      <c r="I101" s="2">
        <v>0</v>
      </c>
      <c r="J101" s="4">
        <f t="shared" si="13"/>
        <v>0</v>
      </c>
      <c r="K101" s="7">
        <v>0</v>
      </c>
    </row>
    <row r="102" spans="1:11" ht="15">
      <c r="A102" s="3" t="s">
        <v>101</v>
      </c>
      <c r="B102" s="2">
        <v>0</v>
      </c>
      <c r="C102" s="4">
        <f t="shared" si="11"/>
        <v>0</v>
      </c>
      <c r="D102" s="2">
        <v>0</v>
      </c>
      <c r="E102" s="4">
        <f t="shared" si="14"/>
        <v>0</v>
      </c>
      <c r="F102" s="5">
        <v>0</v>
      </c>
      <c r="G102" s="2">
        <v>0</v>
      </c>
      <c r="H102" s="4">
        <f t="shared" si="12"/>
        <v>0</v>
      </c>
      <c r="I102" s="2">
        <v>0</v>
      </c>
      <c r="J102" s="4">
        <f t="shared" si="13"/>
        <v>0</v>
      </c>
      <c r="K102" s="5">
        <v>0</v>
      </c>
    </row>
    <row r="103" spans="1:11" ht="15">
      <c r="A103" s="3" t="s">
        <v>37</v>
      </c>
      <c r="B103" s="2">
        <v>158</v>
      </c>
      <c r="C103" s="4">
        <f t="shared" si="11"/>
        <v>6.7777793506801585</v>
      </c>
      <c r="D103" s="2">
        <v>192</v>
      </c>
      <c r="E103" s="4">
        <f t="shared" si="14"/>
        <v>8.239010254563961</v>
      </c>
      <c r="F103" s="5">
        <f>(C103*100/E103)-100</f>
        <v>-17.7355150526043</v>
      </c>
      <c r="G103" s="2">
        <v>139</v>
      </c>
      <c r="H103" s="4">
        <f t="shared" si="12"/>
        <v>42.74424182785449</v>
      </c>
      <c r="I103" s="2">
        <v>158</v>
      </c>
      <c r="J103" s="4">
        <f t="shared" si="13"/>
        <v>49.87483940617375</v>
      </c>
      <c r="K103" s="5">
        <f>(H103*100/J103)-100</f>
        <v>-14.296983535623383</v>
      </c>
    </row>
    <row r="104" spans="1:11" ht="15">
      <c r="A104" s="3" t="s">
        <v>38</v>
      </c>
      <c r="B104" s="2">
        <v>0</v>
      </c>
      <c r="C104" s="4">
        <f t="shared" si="11"/>
        <v>0</v>
      </c>
      <c r="D104" s="2">
        <v>0</v>
      </c>
      <c r="E104" s="4">
        <f t="shared" si="14"/>
        <v>0</v>
      </c>
      <c r="F104" s="5">
        <v>0</v>
      </c>
      <c r="G104" s="2">
        <v>0</v>
      </c>
      <c r="H104" s="4">
        <f t="shared" si="12"/>
        <v>0</v>
      </c>
      <c r="I104" s="2">
        <v>0</v>
      </c>
      <c r="J104" s="4">
        <f t="shared" si="13"/>
        <v>0</v>
      </c>
      <c r="K104" s="7">
        <v>0</v>
      </c>
    </row>
    <row r="105" spans="1:11" ht="15">
      <c r="A105" s="3" t="s">
        <v>39</v>
      </c>
      <c r="B105" s="2">
        <v>5</v>
      </c>
      <c r="C105" s="4">
        <f t="shared" si="11"/>
        <v>0.21448668831266324</v>
      </c>
      <c r="D105" s="2">
        <v>27</v>
      </c>
      <c r="E105" s="4">
        <f t="shared" si="14"/>
        <v>1.1586108170480571</v>
      </c>
      <c r="F105" s="5">
        <f>(C105*100/E105)-100</f>
        <v>-81.4875983240741</v>
      </c>
      <c r="G105" s="2">
        <v>1</v>
      </c>
      <c r="H105" s="4">
        <f t="shared" si="12"/>
        <v>0.30751253113564375</v>
      </c>
      <c r="I105" s="2">
        <v>0</v>
      </c>
      <c r="J105" s="4">
        <f t="shared" si="13"/>
        <v>0</v>
      </c>
      <c r="K105" s="5">
        <v>100</v>
      </c>
    </row>
    <row r="106" spans="1:11" ht="15">
      <c r="A106" s="3" t="s">
        <v>40</v>
      </c>
      <c r="B106" s="2">
        <v>0</v>
      </c>
      <c r="C106" s="4">
        <f t="shared" si="11"/>
        <v>0</v>
      </c>
      <c r="D106" s="2">
        <v>0</v>
      </c>
      <c r="E106" s="4">
        <f t="shared" si="14"/>
        <v>0</v>
      </c>
      <c r="F106" s="7">
        <v>0</v>
      </c>
      <c r="G106" s="2">
        <v>0</v>
      </c>
      <c r="H106" s="4">
        <f t="shared" si="12"/>
        <v>0</v>
      </c>
      <c r="I106" s="2">
        <v>0</v>
      </c>
      <c r="J106" s="4">
        <f t="shared" si="13"/>
        <v>0</v>
      </c>
      <c r="K106" s="7">
        <v>0</v>
      </c>
    </row>
    <row r="107" spans="1:11" ht="15">
      <c r="A107" s="3" t="s">
        <v>102</v>
      </c>
      <c r="B107" s="2">
        <v>0</v>
      </c>
      <c r="C107" s="4">
        <f t="shared" si="11"/>
        <v>0</v>
      </c>
      <c r="D107" s="2">
        <v>0</v>
      </c>
      <c r="E107" s="4">
        <f t="shared" si="14"/>
        <v>0</v>
      </c>
      <c r="F107" s="5">
        <v>0</v>
      </c>
      <c r="G107" s="2">
        <v>0</v>
      </c>
      <c r="H107" s="4">
        <f t="shared" si="12"/>
        <v>0</v>
      </c>
      <c r="I107" s="2">
        <v>0</v>
      </c>
      <c r="J107" s="4">
        <f t="shared" si="13"/>
        <v>0</v>
      </c>
      <c r="K107" s="5">
        <v>0</v>
      </c>
    </row>
    <row r="108" spans="1:11" ht="15">
      <c r="A108" s="3" t="s">
        <v>41</v>
      </c>
      <c r="B108" s="2">
        <v>22</v>
      </c>
      <c r="C108" s="4">
        <f t="shared" si="11"/>
        <v>0.9437414285757183</v>
      </c>
      <c r="D108" s="2">
        <v>32</v>
      </c>
      <c r="E108" s="4">
        <f t="shared" si="14"/>
        <v>1.37316837576066</v>
      </c>
      <c r="F108" s="5">
        <f>(C108*100/E108)-100</f>
        <v>-31.272708778125107</v>
      </c>
      <c r="G108" s="2">
        <v>17</v>
      </c>
      <c r="H108" s="4">
        <f t="shared" si="12"/>
        <v>5.227713029305944</v>
      </c>
      <c r="I108" s="2">
        <v>19</v>
      </c>
      <c r="J108" s="4">
        <f t="shared" si="13"/>
        <v>5.997607270362666</v>
      </c>
      <c r="K108" s="5">
        <f>(H108*100/J108)-100</f>
        <v>-12.8366898056359</v>
      </c>
    </row>
    <row r="109" spans="1:11" ht="15">
      <c r="A109" s="3" t="s">
        <v>42</v>
      </c>
      <c r="B109" s="2">
        <v>0</v>
      </c>
      <c r="C109" s="4">
        <f t="shared" si="11"/>
        <v>0</v>
      </c>
      <c r="D109" s="2">
        <v>0</v>
      </c>
      <c r="E109" s="4">
        <f t="shared" si="14"/>
        <v>0</v>
      </c>
      <c r="F109" s="5">
        <v>0</v>
      </c>
      <c r="G109" s="2">
        <v>0</v>
      </c>
      <c r="H109" s="4">
        <f t="shared" si="12"/>
        <v>0</v>
      </c>
      <c r="I109" s="2">
        <v>0</v>
      </c>
      <c r="J109" s="4">
        <f t="shared" si="13"/>
        <v>0</v>
      </c>
      <c r="K109" s="5">
        <v>0</v>
      </c>
    </row>
    <row r="110" spans="1:11" ht="15">
      <c r="A110" s="3" t="s">
        <v>43</v>
      </c>
      <c r="B110" s="2">
        <v>1811</v>
      </c>
      <c r="C110" s="4">
        <f t="shared" si="11"/>
        <v>77.68707850684663</v>
      </c>
      <c r="D110" s="2">
        <v>1946</v>
      </c>
      <c r="E110" s="4">
        <f t="shared" si="14"/>
        <v>83.50580185094515</v>
      </c>
      <c r="F110" s="5">
        <f>(C110*100/E110)-100</f>
        <v>-6.968046788515039</v>
      </c>
      <c r="G110" s="2">
        <v>1746</v>
      </c>
      <c r="H110" s="4">
        <f t="shared" si="12"/>
        <v>536.916879362834</v>
      </c>
      <c r="I110" s="2">
        <v>1882</v>
      </c>
      <c r="J110" s="4">
        <f t="shared" si="13"/>
        <v>594.0787833064493</v>
      </c>
      <c r="K110" s="5">
        <f>(H110*100/J110)-100</f>
        <v>-9.621939976625782</v>
      </c>
    </row>
    <row r="111" spans="1:11" ht="15">
      <c r="A111" s="3" t="s">
        <v>44</v>
      </c>
      <c r="B111" s="2">
        <v>0</v>
      </c>
      <c r="C111" s="4">
        <f t="shared" si="11"/>
        <v>0</v>
      </c>
      <c r="D111" s="2">
        <v>0</v>
      </c>
      <c r="E111" s="4">
        <f t="shared" si="14"/>
        <v>0</v>
      </c>
      <c r="F111" s="5">
        <v>0</v>
      </c>
      <c r="G111" s="2">
        <v>0</v>
      </c>
      <c r="H111" s="4">
        <f t="shared" si="12"/>
        <v>0</v>
      </c>
      <c r="I111" s="2">
        <v>0</v>
      </c>
      <c r="J111" s="4">
        <f t="shared" si="13"/>
        <v>0</v>
      </c>
      <c r="K111" s="5">
        <v>0</v>
      </c>
    </row>
    <row r="112" spans="1:11" ht="15">
      <c r="A112" s="3" t="s">
        <v>45</v>
      </c>
      <c r="B112" s="2">
        <v>6</v>
      </c>
      <c r="C112" s="4">
        <f t="shared" si="11"/>
        <v>0.2573840259751959</v>
      </c>
      <c r="D112" s="2">
        <v>9</v>
      </c>
      <c r="E112" s="4">
        <f t="shared" si="14"/>
        <v>0.3862036056826857</v>
      </c>
      <c r="F112" s="5">
        <f>(C112*100/E112)-100</f>
        <v>-33.35535396666677</v>
      </c>
      <c r="G112" s="2">
        <v>1</v>
      </c>
      <c r="H112" s="4">
        <f t="shared" si="12"/>
        <v>0.30751253113564375</v>
      </c>
      <c r="I112" s="2">
        <v>3</v>
      </c>
      <c r="J112" s="4">
        <f t="shared" si="13"/>
        <v>0.9469906216362104</v>
      </c>
      <c r="K112" s="5">
        <f>(H112*100/J112)-100</f>
        <v>-67.52739424131533</v>
      </c>
    </row>
    <row r="113" spans="1:12" ht="15">
      <c r="A113" s="3" t="s">
        <v>46</v>
      </c>
      <c r="B113" s="2">
        <v>0</v>
      </c>
      <c r="C113" s="4">
        <f t="shared" si="11"/>
        <v>0</v>
      </c>
      <c r="D113" s="2">
        <v>0</v>
      </c>
      <c r="E113" s="4">
        <f t="shared" si="14"/>
        <v>0</v>
      </c>
      <c r="F113" s="5">
        <v>0</v>
      </c>
      <c r="G113" s="2">
        <v>0</v>
      </c>
      <c r="H113" s="4">
        <f t="shared" si="12"/>
        <v>0</v>
      </c>
      <c r="I113" s="2">
        <v>0</v>
      </c>
      <c r="J113" s="4">
        <f t="shared" si="13"/>
        <v>0</v>
      </c>
      <c r="K113" s="7">
        <v>0</v>
      </c>
      <c r="L113" s="8"/>
    </row>
    <row r="114" spans="1:12" ht="15">
      <c r="A114" s="3" t="s">
        <v>47</v>
      </c>
      <c r="B114" s="2">
        <v>0</v>
      </c>
      <c r="C114" s="4">
        <f t="shared" si="11"/>
        <v>0</v>
      </c>
      <c r="D114" s="2">
        <v>1</v>
      </c>
      <c r="E114" s="4">
        <f t="shared" si="14"/>
        <v>0.04291151174252063</v>
      </c>
      <c r="F114" s="5">
        <v>-100</v>
      </c>
      <c r="G114" s="2">
        <v>0</v>
      </c>
      <c r="H114" s="4">
        <f t="shared" si="12"/>
        <v>0</v>
      </c>
      <c r="I114" s="2">
        <v>0</v>
      </c>
      <c r="J114" s="4">
        <f t="shared" si="13"/>
        <v>0</v>
      </c>
      <c r="K114" s="5">
        <v>0</v>
      </c>
      <c r="L114" s="8"/>
    </row>
    <row r="115" spans="1:11" ht="15">
      <c r="A115" s="3" t="s">
        <v>48</v>
      </c>
      <c r="B115" s="2">
        <v>0</v>
      </c>
      <c r="C115" s="4">
        <f t="shared" si="11"/>
        <v>0</v>
      </c>
      <c r="D115" s="2">
        <v>2</v>
      </c>
      <c r="E115" s="4">
        <f t="shared" si="14"/>
        <v>0.08582302348504126</v>
      </c>
      <c r="F115" s="5">
        <f>(C115*100/E115)-100</f>
        <v>-100</v>
      </c>
      <c r="G115" s="2">
        <v>0</v>
      </c>
      <c r="H115" s="4">
        <f t="shared" si="12"/>
        <v>0</v>
      </c>
      <c r="I115" s="2">
        <v>2</v>
      </c>
      <c r="J115" s="4">
        <f t="shared" si="13"/>
        <v>0.6313270810908069</v>
      </c>
      <c r="K115" s="5">
        <f>(H115*100/J115)-100</f>
        <v>-100</v>
      </c>
    </row>
    <row r="116" spans="1:11" ht="15">
      <c r="A116" s="3" t="s">
        <v>114</v>
      </c>
      <c r="B116" s="2">
        <v>0</v>
      </c>
      <c r="C116" s="4">
        <f t="shared" si="11"/>
        <v>0</v>
      </c>
      <c r="D116" s="2">
        <v>7</v>
      </c>
      <c r="E116" s="4">
        <f t="shared" si="14"/>
        <v>0.3003805821976444</v>
      </c>
      <c r="F116" s="5">
        <f>(C116*100/E116)-100</f>
        <v>-100</v>
      </c>
      <c r="G116" s="2">
        <v>0</v>
      </c>
      <c r="H116" s="4">
        <f t="shared" si="12"/>
        <v>0</v>
      </c>
      <c r="I116" s="2">
        <v>0</v>
      </c>
      <c r="J116" s="4">
        <f t="shared" si="13"/>
        <v>0</v>
      </c>
      <c r="K116" s="7">
        <v>0</v>
      </c>
    </row>
    <row r="117" spans="1:11" ht="15">
      <c r="A117" s="3" t="s">
        <v>49</v>
      </c>
      <c r="B117" s="2">
        <v>0</v>
      </c>
      <c r="C117" s="4">
        <f t="shared" si="11"/>
        <v>0</v>
      </c>
      <c r="D117" s="2">
        <v>5</v>
      </c>
      <c r="E117" s="4">
        <f t="shared" si="14"/>
        <v>0.21455755871260315</v>
      </c>
      <c r="F117" s="5">
        <v>-100</v>
      </c>
      <c r="G117" s="2">
        <v>0</v>
      </c>
      <c r="H117" s="4">
        <f t="shared" si="12"/>
        <v>0</v>
      </c>
      <c r="I117" s="2">
        <v>0</v>
      </c>
      <c r="J117" s="4">
        <f t="shared" si="13"/>
        <v>0</v>
      </c>
      <c r="K117" s="7">
        <v>0</v>
      </c>
    </row>
    <row r="118" spans="1:11" ht="15">
      <c r="A118" s="3" t="s">
        <v>50</v>
      </c>
      <c r="B118" s="2">
        <v>6</v>
      </c>
      <c r="C118" s="4">
        <f t="shared" si="11"/>
        <v>0.2573840259751959</v>
      </c>
      <c r="D118" s="2">
        <v>7</v>
      </c>
      <c r="E118" s="4">
        <f t="shared" si="14"/>
        <v>0.3003805821976444</v>
      </c>
      <c r="F118" s="5">
        <f>(C118*100/E118)-100</f>
        <v>-14.31402652857156</v>
      </c>
      <c r="G118" s="2">
        <v>0</v>
      </c>
      <c r="H118" s="4">
        <f t="shared" si="12"/>
        <v>0</v>
      </c>
      <c r="I118" s="2">
        <v>0</v>
      </c>
      <c r="J118" s="4">
        <f t="shared" si="13"/>
        <v>0</v>
      </c>
      <c r="K118" s="5">
        <v>0</v>
      </c>
    </row>
    <row r="119" spans="1:11" ht="15">
      <c r="A119" s="3" t="s">
        <v>51</v>
      </c>
      <c r="B119" s="2">
        <v>2</v>
      </c>
      <c r="C119" s="4">
        <f t="shared" si="11"/>
        <v>0.0857946753250653</v>
      </c>
      <c r="D119" s="2">
        <v>2</v>
      </c>
      <c r="E119" s="4">
        <f t="shared" si="14"/>
        <v>0.08582302348504126</v>
      </c>
      <c r="F119" s="5">
        <v>0</v>
      </c>
      <c r="G119" s="2">
        <v>0</v>
      </c>
      <c r="H119" s="4">
        <f t="shared" si="12"/>
        <v>0</v>
      </c>
      <c r="I119" s="2">
        <v>0</v>
      </c>
      <c r="J119" s="4">
        <f t="shared" si="13"/>
        <v>0</v>
      </c>
      <c r="K119" s="7">
        <v>0</v>
      </c>
    </row>
    <row r="120" spans="1:11" ht="15">
      <c r="A120" s="3" t="s">
        <v>52</v>
      </c>
      <c r="B120" s="2">
        <v>0</v>
      </c>
      <c r="C120" s="4">
        <f t="shared" si="11"/>
        <v>0</v>
      </c>
      <c r="D120" s="2">
        <v>0</v>
      </c>
      <c r="E120" s="4">
        <f t="shared" si="14"/>
        <v>0</v>
      </c>
      <c r="F120" s="5">
        <v>0</v>
      </c>
      <c r="G120" s="2">
        <v>0</v>
      </c>
      <c r="H120" s="4">
        <f t="shared" si="12"/>
        <v>0</v>
      </c>
      <c r="I120" s="2">
        <v>0</v>
      </c>
      <c r="J120" s="4">
        <f t="shared" si="13"/>
        <v>0</v>
      </c>
      <c r="K120" s="7">
        <v>0</v>
      </c>
    </row>
    <row r="121" spans="1:11" ht="15">
      <c r="A121" s="3" t="s">
        <v>103</v>
      </c>
      <c r="B121" s="9">
        <v>0</v>
      </c>
      <c r="C121" s="4">
        <f t="shared" si="11"/>
        <v>0</v>
      </c>
      <c r="D121" s="9">
        <v>3</v>
      </c>
      <c r="E121" s="4">
        <f t="shared" si="14"/>
        <v>0.1287345352275619</v>
      </c>
      <c r="F121" s="5">
        <v>-100</v>
      </c>
      <c r="G121" s="9">
        <v>0</v>
      </c>
      <c r="H121" s="4">
        <f t="shared" si="12"/>
        <v>0</v>
      </c>
      <c r="I121" s="9">
        <v>1</v>
      </c>
      <c r="J121" s="4">
        <f t="shared" si="13"/>
        <v>0.31566354054540346</v>
      </c>
      <c r="K121" s="5">
        <f>(H121*100/J121)-100</f>
        <v>-100</v>
      </c>
    </row>
    <row r="122" spans="3:8" ht="15">
      <c r="C122" s="1"/>
      <c r="H122" s="1"/>
    </row>
    <row r="123" ht="15">
      <c r="H123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8" max="1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2017-01-18T10:31:26Z</cp:lastPrinted>
  <dcterms:created xsi:type="dcterms:W3CDTF">2010-12-01T10:49:57Z</dcterms:created>
  <dcterms:modified xsi:type="dcterms:W3CDTF">2017-01-23T10:00:41Z</dcterms:modified>
  <cp:category/>
  <cp:version/>
  <cp:contentType/>
  <cp:contentStatus/>
</cp:coreProperties>
</file>