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<sst xmlns="http://schemas.openxmlformats.org/spreadsheetml/2006/main" count="130" uniqueCount="123">
  <si>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</si>
  <si>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</si>
  <si>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</si>
  <si>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</si>
  <si>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</si>
  <si>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</si>
  <si>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</si>
  <si>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</si>
  <si>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</si>
  <si>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</si>
  <si>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</si>
  <si>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</si>
  <si>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</si>
  <si>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</si>
  <si>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</si>
  <si>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</si>
  <si>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</si>
  <si>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</si>
  <si>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</si>
  <si>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</si>
  <si>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</si>
  <si>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</si>
  <si>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</si>
  <si>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</si>
  <si>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</si>
  <si>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</si>
  <si>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</si>
  <si>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</si>
  <si>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</si>
  <si>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</si>
  <si>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</si>
  <si>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</si>
  <si>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</si>
  <si>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</si>
  <si>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</si>
  <si>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</si>
  <si>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</si>
  <si>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</si>
  <si>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</si>
  <si>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</si>
  <si>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</si>
  <si>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</si>
  <si>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</si>
  <si>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</si>
  <si>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</si>
  <si>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</si>
  <si>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</si>
  <si>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</si>
  <si>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</si>
  <si>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</si>
  <si>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</si>
  <si>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</si>
  <si>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</si>
  <si>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</si>
  <si>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</si>
  <si>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</si>
  <si>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</si>
  <si>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</si>
  <si>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</si>
  <si>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</si>
  <si>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</si>
  <si>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</si>
  <si>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</si>
  <si>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</si>
  <si>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</si>
  <si>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</si>
  <si>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</si>
  <si>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</si>
  <si>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</si>
  <si>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</si>
  <si>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</si>
  <si>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</si>
  <si>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</si>
  <si>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</si>
  <si>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</si>
  <si>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</si>
  <si>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</si>
  <si>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</si>
  <si>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</si>
  <si>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</si>
  <si>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</si>
  <si>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</si>
  <si>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</si>
  <si>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</si>
  <si>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</si>
  <si>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</si>
  <si>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</si>
  <si>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</si>
  <si>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</si>
  <si>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</si>
  <si>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</si>
  <si>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</si>
  <si>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</si>
  <si>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</si>
  <si>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</si>
  <si>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</si>
  <si>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</si>
  <si>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</si>
  <si>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</si>
  <si>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</si>
  <si>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</si>
  <si>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</si>
  <si>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</si>
  <si>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</si>
  <si>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</si>
  <si>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</si>
  <si>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</si>
  <si>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</si>
  <si>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</si>
  <si>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</si>
  <si>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</si>
  <si>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</si>
  <si>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</si>
  <si>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</si>
  <si>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</si>
  <si>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Моноцитарный эрлихиоз</t>
  </si>
  <si>
    <t>Укусы клещами</t>
  </si>
  <si>
    <t>Информационный бюллетень январь - сентябрь 2014г.</t>
  </si>
  <si>
    <t>1-9    2014</t>
  </si>
  <si>
    <t>1  -9  2013</t>
  </si>
  <si>
    <t>1-9     2014</t>
  </si>
  <si>
    <t>1  -9   2013</t>
  </si>
  <si>
    <t>Брюшной тиф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</si>
</sst>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14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34" t="s">
        <v>117</v>
      </c>
      <c r="B1" s="34"/>
      <c r="C1" s="34"/>
      <c r="D1" s="34"/>
      <c r="E1" s="34"/>
      <c r="F1" s="34"/>
    </row>
    <row r="2" spans="1:11" ht="15" customHeight="1">
      <c r="A2" s="30"/>
      <c r="B2" s="30" t="s">
        <v>1</v>
      </c>
      <c r="C2" s="30"/>
      <c r="D2" s="30"/>
      <c r="E2" s="30"/>
      <c r="F2" s="31" t="s">
        <v>54</v>
      </c>
      <c r="G2" s="30" t="s">
        <v>2</v>
      </c>
      <c r="H2" s="30"/>
      <c r="I2" s="30"/>
      <c r="J2" s="30"/>
      <c r="K2" s="31" t="s">
        <v>54</v>
      </c>
    </row>
    <row r="3" spans="1:11" ht="15">
      <c r="A3" s="30"/>
      <c r="B3" s="29" t="s">
        <v>118</v>
      </c>
      <c r="C3" s="30"/>
      <c r="D3" s="29" t="s">
        <v>119</v>
      </c>
      <c r="E3" s="30"/>
      <c r="F3" s="32"/>
      <c r="G3" s="29" t="s">
        <v>120</v>
      </c>
      <c r="H3" s="30"/>
      <c r="I3" s="29" t="s">
        <v>121</v>
      </c>
      <c r="J3" s="30"/>
      <c r="K3" s="32"/>
    </row>
    <row r="4" spans="1:11" ht="15">
      <c r="A4" s="30"/>
      <c r="B4" s="13" t="s">
        <v>52</v>
      </c>
      <c r="C4" s="13" t="s">
        <v>53</v>
      </c>
      <c r="D4" s="13" t="s">
        <v>52</v>
      </c>
      <c r="E4" s="13" t="s">
        <v>53</v>
      </c>
      <c r="F4" s="33"/>
      <c r="G4" s="13" t="s">
        <v>52</v>
      </c>
      <c r="H4" s="13" t="s">
        <v>53</v>
      </c>
      <c r="I4" s="13" t="s">
        <v>52</v>
      </c>
      <c r="J4" s="13" t="s">
        <v>53</v>
      </c>
      <c r="K4" s="33"/>
    </row>
    <row r="5" spans="1:11" ht="15">
      <c r="A5" s="14" t="s">
        <v>0</v>
      </c>
      <c r="B5" s="13">
        <v>212363</v>
      </c>
      <c r="C5" s="27">
        <f>B5*100000/2330377</f>
        <v>9112.81736817691</v>
      </c>
      <c r="D5" s="13">
        <v>258492</v>
      </c>
      <c r="E5" s="27">
        <f aca="true" t="shared" si="0" ref="E5:E37">D5*100000/2331506</f>
        <v>11086.911206747913</v>
      </c>
      <c r="F5" s="16">
        <f>-E5/C5</f>
        <v>-1.2166282675064668</v>
      </c>
      <c r="G5" s="13">
        <v>130473</v>
      </c>
      <c r="H5" s="18">
        <f>G5*100000/310315</f>
        <v>42045.3410244429</v>
      </c>
      <c r="I5" s="13">
        <v>156019</v>
      </c>
      <c r="J5" s="18">
        <f aca="true" t="shared" si="1" ref="J5:J37">I5*100000/303260</f>
        <v>51447.27296709095</v>
      </c>
      <c r="K5" s="16">
        <f>-J5/H5</f>
        <v>-1.2236141202227915</v>
      </c>
    </row>
    <row r="6" spans="1:11" ht="15">
      <c r="A6" s="14" t="s">
        <v>122</v>
      </c>
      <c r="B6" s="13">
        <v>1</v>
      </c>
      <c r="C6" s="27">
        <f>B6*100000/2330377</f>
        <v>0.04291151174252063</v>
      </c>
      <c r="D6" s="13">
        <v>0</v>
      </c>
      <c r="E6" s="27">
        <f t="shared" si="0"/>
        <v>0</v>
      </c>
      <c r="F6" s="16">
        <v>1</v>
      </c>
      <c r="G6" s="13">
        <v>0</v>
      </c>
      <c r="H6" s="18">
        <f>G6*100000/310315</f>
        <v>0</v>
      </c>
      <c r="I6" s="13">
        <v>0</v>
      </c>
      <c r="J6" s="18">
        <f t="shared" si="1"/>
        <v>0</v>
      </c>
      <c r="K6" s="16">
        <v>0</v>
      </c>
    </row>
    <row r="7" spans="1:11" ht="22.5">
      <c r="A7" s="20" t="s">
        <v>56</v>
      </c>
      <c r="B7" s="13">
        <v>6437</v>
      </c>
      <c r="C7" s="27">
        <f aca="true" t="shared" si="2" ref="C7:C71">B7*100000/2330377</f>
        <v>276.2214010866053</v>
      </c>
      <c r="D7" s="13">
        <v>5773</v>
      </c>
      <c r="E7" s="27">
        <f t="shared" si="0"/>
        <v>247.60819830615918</v>
      </c>
      <c r="F7" s="16">
        <f>C7/E7</f>
        <v>1.1155583820575554</v>
      </c>
      <c r="G7" s="13">
        <v>4838</v>
      </c>
      <c r="H7" s="18">
        <f aca="true" t="shared" si="3" ref="H7:H71">G7*100000/310315</f>
        <v>1559.0609541917083</v>
      </c>
      <c r="I7" s="13">
        <v>4029</v>
      </c>
      <c r="J7" s="18">
        <f t="shared" si="1"/>
        <v>1328.5629492844423</v>
      </c>
      <c r="K7" s="16">
        <f>H7/J7</f>
        <v>1.1734942292583208</v>
      </c>
    </row>
    <row r="8" spans="1:11" ht="15">
      <c r="A8" s="14" t="s">
        <v>3</v>
      </c>
      <c r="B8" s="13">
        <v>395</v>
      </c>
      <c r="C8" s="27">
        <f t="shared" si="2"/>
        <v>16.95004713829565</v>
      </c>
      <c r="D8" s="13">
        <v>576</v>
      </c>
      <c r="E8" s="27">
        <f t="shared" si="0"/>
        <v>24.705061878459674</v>
      </c>
      <c r="F8" s="16">
        <f aca="true" t="shared" si="4" ref="F8:F15">-E8/C8</f>
        <v>-1.4575217211427651</v>
      </c>
      <c r="G8" s="13">
        <v>148</v>
      </c>
      <c r="H8" s="18">
        <f t="shared" si="3"/>
        <v>47.69347276154875</v>
      </c>
      <c r="I8" s="13">
        <v>161</v>
      </c>
      <c r="J8" s="18">
        <f t="shared" si="1"/>
        <v>53.0897579634637</v>
      </c>
      <c r="K8" s="16">
        <f>-J8/H8</f>
        <v>-1.1131451515156918</v>
      </c>
    </row>
    <row r="9" spans="1:11" ht="15">
      <c r="A9" s="14" t="s">
        <v>4</v>
      </c>
      <c r="B9" s="13">
        <v>77</v>
      </c>
      <c r="C9" s="27">
        <f t="shared" si="2"/>
        <v>3.3041864041740885</v>
      </c>
      <c r="D9" s="13">
        <v>61</v>
      </c>
      <c r="E9" s="27">
        <f t="shared" si="0"/>
        <v>2.616334678100764</v>
      </c>
      <c r="F9" s="16">
        <f>C9/E9</f>
        <v>1.2629066272869365</v>
      </c>
      <c r="G9" s="13">
        <v>41</v>
      </c>
      <c r="H9" s="18">
        <f t="shared" si="3"/>
        <v>13.212380967726343</v>
      </c>
      <c r="I9" s="13">
        <v>22</v>
      </c>
      <c r="J9" s="18">
        <f t="shared" si="1"/>
        <v>7.2545010881751635</v>
      </c>
      <c r="K9" s="16">
        <f>H9/J9</f>
        <v>1.8212666601239502</v>
      </c>
    </row>
    <row r="10" spans="1:11" ht="15">
      <c r="A10" s="14" t="s">
        <v>5</v>
      </c>
      <c r="B10" s="13">
        <v>27</v>
      </c>
      <c r="C10" s="27">
        <f t="shared" si="2"/>
        <v>1.1586108170480571</v>
      </c>
      <c r="D10" s="13">
        <v>45</v>
      </c>
      <c r="E10" s="27">
        <f t="shared" si="0"/>
        <v>1.930082959254662</v>
      </c>
      <c r="F10" s="16">
        <f t="shared" si="4"/>
        <v>-1.6658596060514819</v>
      </c>
      <c r="G10" s="13">
        <v>14</v>
      </c>
      <c r="H10" s="18">
        <f t="shared" si="3"/>
        <v>4.511544720687044</v>
      </c>
      <c r="I10" s="13">
        <v>16</v>
      </c>
      <c r="J10" s="18">
        <f t="shared" si="1"/>
        <v>5.276000791400119</v>
      </c>
      <c r="K10" s="16">
        <f>-J10/H10</f>
        <v>-1.1694444182738055</v>
      </c>
    </row>
    <row r="11" spans="1:11" ht="15">
      <c r="A11" s="14" t="s">
        <v>6</v>
      </c>
      <c r="B11" s="13">
        <v>265</v>
      </c>
      <c r="C11" s="27">
        <f t="shared" si="2"/>
        <v>11.371550611767967</v>
      </c>
      <c r="D11" s="13">
        <v>433</v>
      </c>
      <c r="E11" s="27">
        <f t="shared" si="0"/>
        <v>18.571687141272637</v>
      </c>
      <c r="F11" s="16">
        <f t="shared" si="4"/>
        <v>-1.6331710401968869</v>
      </c>
      <c r="G11" s="13">
        <v>86</v>
      </c>
      <c r="H11" s="18">
        <f t="shared" si="3"/>
        <v>27.71377471279184</v>
      </c>
      <c r="I11" s="13">
        <v>104</v>
      </c>
      <c r="J11" s="18">
        <f t="shared" si="1"/>
        <v>34.29400514410077</v>
      </c>
      <c r="K11" s="16">
        <f>-J11/H11</f>
        <v>-1.2374353728246084</v>
      </c>
    </row>
    <row r="12" spans="1:11" ht="15">
      <c r="A12" s="14" t="s">
        <v>57</v>
      </c>
      <c r="B12" s="13">
        <v>26</v>
      </c>
      <c r="C12" s="27">
        <f t="shared" si="2"/>
        <v>1.1156993053055364</v>
      </c>
      <c r="D12" s="13">
        <v>37</v>
      </c>
      <c r="E12" s="27">
        <f t="shared" si="0"/>
        <v>1.586957099831611</v>
      </c>
      <c r="F12" s="16">
        <f t="shared" si="4"/>
        <v>-1.4223878174747269</v>
      </c>
      <c r="G12" s="13">
        <v>7</v>
      </c>
      <c r="H12" s="18">
        <f t="shared" si="3"/>
        <v>2.255772360343522</v>
      </c>
      <c r="I12" s="13">
        <v>19</v>
      </c>
      <c r="J12" s="18">
        <f t="shared" si="1"/>
        <v>6.265250939787641</v>
      </c>
      <c r="K12" s="16">
        <f>-J12/H12</f>
        <v>-2.777430493400288</v>
      </c>
    </row>
    <row r="13" spans="1:11" ht="15">
      <c r="A13" s="14" t="s">
        <v>7</v>
      </c>
      <c r="B13" s="13">
        <v>62</v>
      </c>
      <c r="C13" s="27">
        <f t="shared" si="2"/>
        <v>2.660513728036279</v>
      </c>
      <c r="D13" s="13">
        <v>57</v>
      </c>
      <c r="E13" s="27">
        <f t="shared" si="0"/>
        <v>2.4447717483892384</v>
      </c>
      <c r="F13" s="16">
        <f>C13/E13</f>
        <v>1.0882462666664832</v>
      </c>
      <c r="G13" s="13">
        <v>26</v>
      </c>
      <c r="H13" s="18">
        <f t="shared" si="3"/>
        <v>8.37858305270451</v>
      </c>
      <c r="I13" s="13">
        <v>25</v>
      </c>
      <c r="J13" s="18">
        <f t="shared" si="1"/>
        <v>8.243751236562685</v>
      </c>
      <c r="K13" s="16">
        <f>H13/J13</f>
        <v>1.016355638625268</v>
      </c>
    </row>
    <row r="14" spans="1:11" ht="33.75">
      <c r="A14" s="20" t="s">
        <v>58</v>
      </c>
      <c r="B14" s="13">
        <v>46</v>
      </c>
      <c r="C14" s="27">
        <f t="shared" si="2"/>
        <v>1.9739295401559491</v>
      </c>
      <c r="D14" s="13">
        <v>40</v>
      </c>
      <c r="E14" s="27">
        <f t="shared" si="0"/>
        <v>1.7156292971152551</v>
      </c>
      <c r="F14" s="16">
        <f>C14/E14</f>
        <v>1.1505571416127092</v>
      </c>
      <c r="G14" s="13">
        <v>20</v>
      </c>
      <c r="H14" s="18">
        <f t="shared" si="3"/>
        <v>6.445063886695777</v>
      </c>
      <c r="I14" s="13">
        <v>14</v>
      </c>
      <c r="J14" s="18">
        <f t="shared" si="1"/>
        <v>4.616500692475104</v>
      </c>
      <c r="K14" s="16">
        <f>H14/J14</f>
        <v>1.3960929101995436</v>
      </c>
    </row>
    <row r="15" spans="1:11" ht="15">
      <c r="A15" s="14" t="s">
        <v>8</v>
      </c>
      <c r="B15" s="13">
        <v>31</v>
      </c>
      <c r="C15" s="27">
        <f t="shared" si="2"/>
        <v>1.3302568640181396</v>
      </c>
      <c r="D15" s="13">
        <v>33</v>
      </c>
      <c r="E15" s="27">
        <f t="shared" si="0"/>
        <v>1.4153941701200854</v>
      </c>
      <c r="F15" s="16">
        <f t="shared" si="4"/>
        <v>-1.0640006516070755</v>
      </c>
      <c r="G15" s="13">
        <v>14</v>
      </c>
      <c r="H15" s="18">
        <f t="shared" si="3"/>
        <v>4.511544720687044</v>
      </c>
      <c r="I15" s="13">
        <v>13</v>
      </c>
      <c r="J15" s="18">
        <f t="shared" si="1"/>
        <v>4.286750643012597</v>
      </c>
      <c r="K15" s="16">
        <f>H15/J15</f>
        <v>1.05243927076581</v>
      </c>
    </row>
    <row r="16" spans="1:11" ht="15">
      <c r="A16" s="14" t="s">
        <v>104</v>
      </c>
      <c r="B16" s="13">
        <v>14</v>
      </c>
      <c r="C16" s="27">
        <f t="shared" si="2"/>
        <v>0.6007611643952888</v>
      </c>
      <c r="D16" s="13">
        <v>7</v>
      </c>
      <c r="E16" s="27">
        <f t="shared" si="0"/>
        <v>0.30023512699516963</v>
      </c>
      <c r="F16" s="16">
        <f>C16/E16</f>
        <v>2.000968941935146</v>
      </c>
      <c r="G16" s="13">
        <v>6</v>
      </c>
      <c r="H16" s="18">
        <f t="shared" si="3"/>
        <v>1.933519166008733</v>
      </c>
      <c r="I16" s="13">
        <v>1</v>
      </c>
      <c r="J16" s="18">
        <f t="shared" si="1"/>
        <v>0.3297500494625074</v>
      </c>
      <c r="K16" s="16">
        <f>H16/J16</f>
        <v>5.863590222838083</v>
      </c>
    </row>
    <row r="17" spans="1:11" ht="15">
      <c r="A17" s="14" t="s">
        <v>61</v>
      </c>
      <c r="B17" s="13">
        <v>1</v>
      </c>
      <c r="C17" s="27">
        <f t="shared" si="2"/>
        <v>0.04291151174252063</v>
      </c>
      <c r="D17" s="13">
        <v>0</v>
      </c>
      <c r="E17" s="27">
        <f t="shared" si="0"/>
        <v>0</v>
      </c>
      <c r="F17" s="17">
        <v>1</v>
      </c>
      <c r="G17" s="13">
        <v>0</v>
      </c>
      <c r="H17" s="18">
        <f t="shared" si="3"/>
        <v>0</v>
      </c>
      <c r="I17" s="13">
        <v>0</v>
      </c>
      <c r="J17" s="18">
        <f t="shared" si="1"/>
        <v>0</v>
      </c>
      <c r="K17" s="17">
        <v>0</v>
      </c>
    </row>
    <row r="18" spans="1:11" ht="15">
      <c r="A18" s="14" t="s">
        <v>59</v>
      </c>
      <c r="B18" s="13">
        <v>16</v>
      </c>
      <c r="C18" s="27">
        <f t="shared" si="2"/>
        <v>0.68658418788033</v>
      </c>
      <c r="D18" s="13">
        <v>17</v>
      </c>
      <c r="E18" s="27">
        <f t="shared" si="0"/>
        <v>0.7291424512739835</v>
      </c>
      <c r="F18" s="16">
        <f>-E18/C18</f>
        <v>-1.06198549885782</v>
      </c>
      <c r="G18" s="13">
        <v>6</v>
      </c>
      <c r="H18" s="18">
        <f t="shared" si="3"/>
        <v>1.933519166008733</v>
      </c>
      <c r="I18" s="13">
        <v>11</v>
      </c>
      <c r="J18" s="18">
        <f t="shared" si="1"/>
        <v>3.6272505440875817</v>
      </c>
      <c r="K18" s="16">
        <f>-J18/H18</f>
        <v>-1.87598375431423</v>
      </c>
    </row>
    <row r="19" spans="1:11" ht="15">
      <c r="A19" s="14" t="s">
        <v>60</v>
      </c>
      <c r="B19" s="13">
        <v>1</v>
      </c>
      <c r="C19" s="27">
        <f t="shared" si="2"/>
        <v>0.04291151174252063</v>
      </c>
      <c r="D19" s="13">
        <v>0</v>
      </c>
      <c r="E19" s="27">
        <f t="shared" si="0"/>
        <v>0</v>
      </c>
      <c r="F19" s="17">
        <v>1</v>
      </c>
      <c r="G19" s="13">
        <v>1</v>
      </c>
      <c r="H19" s="18">
        <f t="shared" si="3"/>
        <v>0.32225319433478883</v>
      </c>
      <c r="I19" s="13">
        <v>0</v>
      </c>
      <c r="J19" s="18">
        <f t="shared" si="1"/>
        <v>0</v>
      </c>
      <c r="K19" s="17">
        <v>1</v>
      </c>
    </row>
    <row r="20" spans="1:11" ht="22.5">
      <c r="A20" s="20" t="s">
        <v>62</v>
      </c>
      <c r="B20" s="13">
        <v>5979</v>
      </c>
      <c r="C20" s="27">
        <f t="shared" si="2"/>
        <v>256.56792870853087</v>
      </c>
      <c r="D20" s="13">
        <v>5140</v>
      </c>
      <c r="E20" s="27">
        <f t="shared" si="0"/>
        <v>220.45836467931028</v>
      </c>
      <c r="F20" s="16">
        <f>C20/E20</f>
        <v>1.1637931229406848</v>
      </c>
      <c r="G20" s="13">
        <v>4663</v>
      </c>
      <c r="H20" s="18">
        <f t="shared" si="3"/>
        <v>1502.6666451831204</v>
      </c>
      <c r="I20" s="13">
        <v>3843</v>
      </c>
      <c r="J20" s="18">
        <f t="shared" si="1"/>
        <v>1267.229440084416</v>
      </c>
      <c r="K20" s="16">
        <f>H20/J20</f>
        <v>1.1857889326521809</v>
      </c>
    </row>
    <row r="21" spans="1:11" ht="22.5">
      <c r="A21" s="20" t="s">
        <v>63</v>
      </c>
      <c r="B21" s="13">
        <v>2478</v>
      </c>
      <c r="C21" s="27">
        <f t="shared" si="2"/>
        <v>106.33472609796613</v>
      </c>
      <c r="D21" s="13">
        <v>2111</v>
      </c>
      <c r="E21" s="27">
        <f t="shared" si="0"/>
        <v>90.54233615525759</v>
      </c>
      <c r="F21" s="16">
        <f>C21/E21</f>
        <v>1.1744199521826841</v>
      </c>
      <c r="G21" s="13">
        <v>2139</v>
      </c>
      <c r="H21" s="18">
        <f t="shared" si="3"/>
        <v>689.2995826821133</v>
      </c>
      <c r="I21" s="13">
        <v>1751</v>
      </c>
      <c r="J21" s="18">
        <f t="shared" si="1"/>
        <v>577.3923366088505</v>
      </c>
      <c r="K21" s="16">
        <f>H21/J21</f>
        <v>1.1938149140158631</v>
      </c>
    </row>
    <row r="22" spans="1:11" ht="22.5">
      <c r="A22" s="25" t="s">
        <v>64</v>
      </c>
      <c r="B22" s="26">
        <v>1008</v>
      </c>
      <c r="C22" s="27">
        <f t="shared" si="2"/>
        <v>43.254803836460795</v>
      </c>
      <c r="D22" s="26">
        <v>996</v>
      </c>
      <c r="E22" s="27">
        <f t="shared" si="0"/>
        <v>42.719169498169855</v>
      </c>
      <c r="F22" s="16">
        <f>C22/E22</f>
        <v>1.0125385007382666</v>
      </c>
      <c r="G22" s="26">
        <v>792</v>
      </c>
      <c r="H22" s="18">
        <f t="shared" si="3"/>
        <v>255.22452991315276</v>
      </c>
      <c r="I22" s="26">
        <v>779</v>
      </c>
      <c r="J22" s="18">
        <f t="shared" si="1"/>
        <v>256.8752885312933</v>
      </c>
      <c r="K22" s="16">
        <f>H22/J22</f>
        <v>0.9935736962960553</v>
      </c>
    </row>
    <row r="23" spans="1:11" ht="33.75">
      <c r="A23" s="25" t="s">
        <v>65</v>
      </c>
      <c r="B23" s="26">
        <v>557</v>
      </c>
      <c r="C23" s="27">
        <f t="shared" si="2"/>
        <v>23.90171204058399</v>
      </c>
      <c r="D23" s="26">
        <v>497</v>
      </c>
      <c r="E23" s="27">
        <f t="shared" si="0"/>
        <v>21.316694016657046</v>
      </c>
      <c r="F23" s="16">
        <f>C23/E23</f>
        <v>1.121267304484785</v>
      </c>
      <c r="G23" s="26">
        <v>507</v>
      </c>
      <c r="H23" s="18">
        <f t="shared" si="3"/>
        <v>163.38236952773795</v>
      </c>
      <c r="I23" s="26">
        <v>466</v>
      </c>
      <c r="J23" s="18">
        <f t="shared" si="1"/>
        <v>153.66352304952846</v>
      </c>
      <c r="K23" s="16">
        <f>H23/J23</f>
        <v>1.06324758332579</v>
      </c>
    </row>
    <row r="24" spans="1:11" ht="45">
      <c r="A24" s="20" t="s">
        <v>66</v>
      </c>
      <c r="B24" s="13">
        <v>0</v>
      </c>
      <c r="C24" s="27">
        <f t="shared" si="2"/>
        <v>0</v>
      </c>
      <c r="D24" s="13">
        <v>0</v>
      </c>
      <c r="E24" s="27">
        <f t="shared" si="0"/>
        <v>0</v>
      </c>
      <c r="F24" s="17">
        <v>0</v>
      </c>
      <c r="G24" s="13">
        <v>0</v>
      </c>
      <c r="H24" s="18">
        <f t="shared" si="3"/>
        <v>0</v>
      </c>
      <c r="I24" s="13">
        <v>0</v>
      </c>
      <c r="J24" s="18">
        <f t="shared" si="1"/>
        <v>0</v>
      </c>
      <c r="K24" s="17">
        <v>0</v>
      </c>
    </row>
    <row r="25" spans="1:11" ht="33.75">
      <c r="A25" s="20" t="s">
        <v>67</v>
      </c>
      <c r="B25" s="13">
        <v>28</v>
      </c>
      <c r="C25" s="27">
        <f t="shared" si="2"/>
        <v>1.2015223287905776</v>
      </c>
      <c r="D25" s="13">
        <v>3</v>
      </c>
      <c r="E25" s="27">
        <f t="shared" si="0"/>
        <v>0.12867219728364412</v>
      </c>
      <c r="F25" s="16">
        <f aca="true" t="shared" si="5" ref="F25:F30">C25/E25</f>
        <v>9.337855062364016</v>
      </c>
      <c r="G25" s="13">
        <v>25</v>
      </c>
      <c r="H25" s="18">
        <f t="shared" si="3"/>
        <v>8.056329858369722</v>
      </c>
      <c r="I25" s="13">
        <v>2</v>
      </c>
      <c r="J25" s="18">
        <f t="shared" si="1"/>
        <v>0.6595000989250148</v>
      </c>
      <c r="K25" s="16">
        <f aca="true" t="shared" si="6" ref="K25:K30">H25/J25</f>
        <v>12.215812964246009</v>
      </c>
    </row>
    <row r="26" spans="1:11" ht="22.5">
      <c r="A26" s="20" t="s">
        <v>68</v>
      </c>
      <c r="B26" s="13">
        <v>25</v>
      </c>
      <c r="C26" s="27">
        <f t="shared" si="2"/>
        <v>1.0727877935630157</v>
      </c>
      <c r="D26" s="13">
        <v>13</v>
      </c>
      <c r="E26" s="27">
        <f t="shared" si="0"/>
        <v>0.5575795215624579</v>
      </c>
      <c r="F26" s="16">
        <f t="shared" si="5"/>
        <v>1.9240085980145634</v>
      </c>
      <c r="G26" s="13">
        <v>13</v>
      </c>
      <c r="H26" s="18">
        <f t="shared" si="3"/>
        <v>4.189291526352255</v>
      </c>
      <c r="I26" s="13">
        <v>5</v>
      </c>
      <c r="J26" s="18">
        <f t="shared" si="1"/>
        <v>1.648750247312537</v>
      </c>
      <c r="K26" s="16">
        <f t="shared" si="6"/>
        <v>2.54088909656317</v>
      </c>
    </row>
    <row r="27" spans="1:11" ht="22.5">
      <c r="A27" s="20" t="s">
        <v>69</v>
      </c>
      <c r="B27" s="13">
        <v>1464</v>
      </c>
      <c r="C27" s="27">
        <f t="shared" si="2"/>
        <v>62.8224531910502</v>
      </c>
      <c r="D27" s="13">
        <v>1115</v>
      </c>
      <c r="E27" s="27">
        <f t="shared" si="0"/>
        <v>47.82316665708774</v>
      </c>
      <c r="F27" s="16">
        <f t="shared" si="5"/>
        <v>1.3136405968578715</v>
      </c>
      <c r="G27" s="13">
        <v>1344</v>
      </c>
      <c r="H27" s="18">
        <f t="shared" si="3"/>
        <v>433.1082931859562</v>
      </c>
      <c r="I27" s="13">
        <v>972</v>
      </c>
      <c r="J27" s="18">
        <f t="shared" si="1"/>
        <v>320.5170480775572</v>
      </c>
      <c r="K27" s="16">
        <f t="shared" si="6"/>
        <v>1.3512800513536325</v>
      </c>
    </row>
    <row r="28" spans="1:11" ht="33.75">
      <c r="A28" s="20" t="s">
        <v>70</v>
      </c>
      <c r="B28" s="13">
        <v>984</v>
      </c>
      <c r="C28" s="27">
        <f t="shared" si="2"/>
        <v>42.2249275546403</v>
      </c>
      <c r="D28" s="13">
        <v>901</v>
      </c>
      <c r="E28" s="27">
        <f t="shared" si="0"/>
        <v>38.64454991752112</v>
      </c>
      <c r="F28" s="16">
        <f t="shared" si="5"/>
        <v>1.092648967183232</v>
      </c>
      <c r="G28" s="13">
        <v>917</v>
      </c>
      <c r="H28" s="18">
        <f t="shared" si="3"/>
        <v>295.5061792050014</v>
      </c>
      <c r="I28" s="13">
        <v>785</v>
      </c>
      <c r="J28" s="18">
        <f t="shared" si="1"/>
        <v>258.85378882806833</v>
      </c>
      <c r="K28" s="16">
        <f t="shared" si="6"/>
        <v>1.1415949542128498</v>
      </c>
    </row>
    <row r="29" spans="1:11" ht="33.75">
      <c r="A29" s="20" t="s">
        <v>71</v>
      </c>
      <c r="B29" s="13">
        <v>441</v>
      </c>
      <c r="C29" s="27">
        <f t="shared" si="2"/>
        <v>18.9239766784516</v>
      </c>
      <c r="D29" s="13">
        <v>199</v>
      </c>
      <c r="E29" s="27">
        <f t="shared" si="0"/>
        <v>8.535255753148395</v>
      </c>
      <c r="F29" s="16">
        <f t="shared" si="5"/>
        <v>2.2171540286266316</v>
      </c>
      <c r="G29" s="13">
        <v>393</v>
      </c>
      <c r="H29" s="18">
        <f t="shared" si="3"/>
        <v>126.64550537357202</v>
      </c>
      <c r="I29" s="13">
        <v>174</v>
      </c>
      <c r="J29" s="18">
        <f t="shared" si="1"/>
        <v>57.37650860647629</v>
      </c>
      <c r="K29" s="16">
        <f t="shared" si="6"/>
        <v>2.207271032160313</v>
      </c>
    </row>
    <row r="30" spans="1:11" ht="22.5">
      <c r="A30" s="20" t="s">
        <v>72</v>
      </c>
      <c r="B30" s="13">
        <v>3501</v>
      </c>
      <c r="C30" s="27">
        <f t="shared" si="2"/>
        <v>150.23320261056472</v>
      </c>
      <c r="D30" s="13">
        <v>3029</v>
      </c>
      <c r="E30" s="27">
        <f t="shared" si="0"/>
        <v>129.9160285240527</v>
      </c>
      <c r="F30" s="16">
        <f t="shared" si="5"/>
        <v>1.1563869702401692</v>
      </c>
      <c r="G30" s="13">
        <v>2524</v>
      </c>
      <c r="H30" s="18">
        <f t="shared" si="3"/>
        <v>813.367062501007</v>
      </c>
      <c r="I30" s="13">
        <v>2092</v>
      </c>
      <c r="J30" s="18">
        <f t="shared" si="1"/>
        <v>689.8371034755655</v>
      </c>
      <c r="K30" s="16">
        <f t="shared" si="6"/>
        <v>1.179071201596823</v>
      </c>
    </row>
    <row r="31" spans="1:11" ht="15">
      <c r="A31" s="14" t="s">
        <v>73</v>
      </c>
      <c r="B31" s="13">
        <v>2</v>
      </c>
      <c r="C31" s="27">
        <f t="shared" si="2"/>
        <v>0.08582302348504126</v>
      </c>
      <c r="D31" s="13">
        <v>3</v>
      </c>
      <c r="E31" s="27">
        <f t="shared" si="0"/>
        <v>0.12867219728364412</v>
      </c>
      <c r="F31" s="16">
        <f>-E31/C31</f>
        <v>-1.4992736454463338</v>
      </c>
      <c r="G31" s="13">
        <v>2</v>
      </c>
      <c r="H31" s="18">
        <f t="shared" si="3"/>
        <v>0.6445063886695777</v>
      </c>
      <c r="I31" s="13">
        <v>3</v>
      </c>
      <c r="J31" s="18">
        <f t="shared" si="1"/>
        <v>0.9892501483875222</v>
      </c>
      <c r="K31" s="16">
        <f aca="true" t="shared" si="7" ref="K31:K36">-J31/H31</f>
        <v>-1.53489579898437</v>
      </c>
    </row>
    <row r="32" spans="1:11" ht="15">
      <c r="A32" s="14" t="s">
        <v>74</v>
      </c>
      <c r="B32" s="13">
        <v>94</v>
      </c>
      <c r="C32" s="27">
        <f t="shared" si="2"/>
        <v>4.03368210379694</v>
      </c>
      <c r="D32" s="13">
        <v>173</v>
      </c>
      <c r="E32" s="27">
        <f t="shared" si="0"/>
        <v>7.420096710023478</v>
      </c>
      <c r="F32" s="16">
        <f aca="true" t="shared" si="8" ref="F32:F37">-E32/C32</f>
        <v>-1.8395343309377001</v>
      </c>
      <c r="G32" s="13">
        <v>81</v>
      </c>
      <c r="H32" s="18">
        <f t="shared" si="3"/>
        <v>26.102508741117898</v>
      </c>
      <c r="I32" s="13">
        <v>132</v>
      </c>
      <c r="J32" s="18">
        <f t="shared" si="1"/>
        <v>43.52700652905098</v>
      </c>
      <c r="K32" s="16">
        <f t="shared" si="7"/>
        <v>-1.667541114945982</v>
      </c>
    </row>
    <row r="33" spans="1:11" ht="15">
      <c r="A33" s="14" t="s">
        <v>75</v>
      </c>
      <c r="B33" s="13">
        <v>28</v>
      </c>
      <c r="C33" s="27">
        <f t="shared" si="2"/>
        <v>1.2015223287905776</v>
      </c>
      <c r="D33" s="13">
        <v>112</v>
      </c>
      <c r="E33" s="27">
        <f t="shared" si="0"/>
        <v>4.803762031922714</v>
      </c>
      <c r="F33" s="16">
        <f t="shared" si="8"/>
        <v>-3.998063054523557</v>
      </c>
      <c r="G33" s="13">
        <v>24</v>
      </c>
      <c r="H33" s="18">
        <f t="shared" si="3"/>
        <v>7.734076664034932</v>
      </c>
      <c r="I33" s="13">
        <v>72</v>
      </c>
      <c r="J33" s="18">
        <f t="shared" si="1"/>
        <v>23.742003561300535</v>
      </c>
      <c r="K33" s="16">
        <f t="shared" si="7"/>
        <v>-3.06979159796874</v>
      </c>
    </row>
    <row r="34" spans="1:11" ht="15">
      <c r="A34" s="14" t="s">
        <v>9</v>
      </c>
      <c r="B34" s="13">
        <v>691</v>
      </c>
      <c r="C34" s="27">
        <f t="shared" si="2"/>
        <v>29.651854614081756</v>
      </c>
      <c r="D34" s="13">
        <v>707</v>
      </c>
      <c r="E34" s="27">
        <f t="shared" si="0"/>
        <v>30.323747826512133</v>
      </c>
      <c r="F34" s="16">
        <f t="shared" si="8"/>
        <v>-1.0226593992576536</v>
      </c>
      <c r="G34" s="13">
        <v>21</v>
      </c>
      <c r="H34" s="18">
        <f t="shared" si="3"/>
        <v>6.767317081030566</v>
      </c>
      <c r="I34" s="13">
        <v>40</v>
      </c>
      <c r="J34" s="18">
        <f t="shared" si="1"/>
        <v>13.190001978500296</v>
      </c>
      <c r="K34" s="16">
        <f t="shared" si="7"/>
        <v>-1.9490740304563425</v>
      </c>
    </row>
    <row r="35" spans="1:11" ht="15">
      <c r="A35" s="14" t="s">
        <v>76</v>
      </c>
      <c r="B35" s="13">
        <v>140</v>
      </c>
      <c r="C35" s="27">
        <f t="shared" si="2"/>
        <v>6.007611643952888</v>
      </c>
      <c r="D35" s="13">
        <v>170</v>
      </c>
      <c r="E35" s="27">
        <f t="shared" si="0"/>
        <v>7.291424512739834</v>
      </c>
      <c r="F35" s="16">
        <f t="shared" si="8"/>
        <v>-1.2136977129803654</v>
      </c>
      <c r="G35" s="13">
        <v>19</v>
      </c>
      <c r="H35" s="18">
        <f t="shared" si="3"/>
        <v>6.122810692360988</v>
      </c>
      <c r="I35" s="13">
        <v>36</v>
      </c>
      <c r="J35" s="18">
        <f t="shared" si="1"/>
        <v>11.871001780650268</v>
      </c>
      <c r="K35" s="16">
        <f t="shared" si="7"/>
        <v>-1.9388157460855198</v>
      </c>
    </row>
    <row r="36" spans="1:11" ht="15">
      <c r="A36" s="14" t="s">
        <v>77</v>
      </c>
      <c r="B36" s="13">
        <v>58</v>
      </c>
      <c r="C36" s="27">
        <f t="shared" si="2"/>
        <v>2.4888676810661967</v>
      </c>
      <c r="D36" s="13">
        <v>99</v>
      </c>
      <c r="E36" s="27">
        <f t="shared" si="0"/>
        <v>4.246182510360256</v>
      </c>
      <c r="F36" s="16">
        <f t="shared" si="8"/>
        <v>-1.7060700103354833</v>
      </c>
      <c r="G36" s="13">
        <v>17</v>
      </c>
      <c r="H36" s="18">
        <f t="shared" si="3"/>
        <v>5.47830430369141</v>
      </c>
      <c r="I36" s="13">
        <v>36</v>
      </c>
      <c r="J36" s="18">
        <f t="shared" si="1"/>
        <v>11.871001780650268</v>
      </c>
      <c r="K36" s="16">
        <f t="shared" si="7"/>
        <v>-2.166911716213228</v>
      </c>
    </row>
    <row r="37" spans="1:11" ht="15">
      <c r="A37" s="14" t="s">
        <v>78</v>
      </c>
      <c r="B37" s="13">
        <v>23</v>
      </c>
      <c r="C37" s="27">
        <f t="shared" si="2"/>
        <v>0.9869647700779746</v>
      </c>
      <c r="D37" s="13">
        <v>25</v>
      </c>
      <c r="E37" s="27">
        <f t="shared" si="0"/>
        <v>1.0722683106970345</v>
      </c>
      <c r="F37" s="16">
        <f t="shared" si="8"/>
        <v>-1.0864301778596623</v>
      </c>
      <c r="G37" s="13">
        <v>0</v>
      </c>
      <c r="H37" s="18">
        <f t="shared" si="3"/>
        <v>0</v>
      </c>
      <c r="I37" s="13">
        <v>0</v>
      </c>
      <c r="J37" s="18">
        <f t="shared" si="1"/>
        <v>0</v>
      </c>
      <c r="K37" s="17">
        <v>0</v>
      </c>
    </row>
    <row r="38" spans="1:11" ht="15">
      <c r="A38" s="14" t="s">
        <v>79</v>
      </c>
      <c r="B38" s="13">
        <v>44</v>
      </c>
      <c r="C38" s="27">
        <f t="shared" si="2"/>
        <v>1.8881065166709077</v>
      </c>
      <c r="D38" s="13">
        <v>35</v>
      </c>
      <c r="E38" s="27">
        <f aca="true" t="shared" si="9" ref="E38:E70">D38*100000/2331506</f>
        <v>1.5011756349758483</v>
      </c>
      <c r="F38" s="16">
        <f>C38/E38</f>
        <v>1.2577519063592346</v>
      </c>
      <c r="G38" s="13">
        <v>0</v>
      </c>
      <c r="H38" s="18">
        <f t="shared" si="3"/>
        <v>0</v>
      </c>
      <c r="I38" s="13">
        <v>0</v>
      </c>
      <c r="J38" s="18">
        <f aca="true" t="shared" si="10" ref="J38:J70">I38*100000/303260</f>
        <v>0</v>
      </c>
      <c r="K38" s="17">
        <v>0</v>
      </c>
    </row>
    <row r="39" spans="1:11" ht="15">
      <c r="A39" s="14" t="s">
        <v>113</v>
      </c>
      <c r="B39" s="13">
        <v>13</v>
      </c>
      <c r="C39" s="27">
        <f t="shared" si="2"/>
        <v>0.5578496526527682</v>
      </c>
      <c r="D39" s="13">
        <v>7</v>
      </c>
      <c r="E39" s="27">
        <f t="shared" si="9"/>
        <v>0.30023512699516963</v>
      </c>
      <c r="F39" s="16">
        <f>C39/E39</f>
        <v>1.8580425889397787</v>
      </c>
      <c r="G39" s="13">
        <v>2</v>
      </c>
      <c r="H39" s="18">
        <f t="shared" si="3"/>
        <v>0.6445063886695777</v>
      </c>
      <c r="I39" s="13">
        <v>0</v>
      </c>
      <c r="J39" s="18">
        <f t="shared" si="10"/>
        <v>0</v>
      </c>
      <c r="K39" s="17">
        <v>2</v>
      </c>
    </row>
    <row r="40" spans="1:11" ht="22.5">
      <c r="A40" s="20" t="s">
        <v>80</v>
      </c>
      <c r="B40" s="13">
        <v>2</v>
      </c>
      <c r="C40" s="27">
        <f t="shared" si="2"/>
        <v>0.08582302348504126</v>
      </c>
      <c r="D40" s="13">
        <v>4</v>
      </c>
      <c r="E40" s="27">
        <f t="shared" si="9"/>
        <v>0.1715629297115255</v>
      </c>
      <c r="F40" s="16">
        <f>-E40/C40</f>
        <v>-1.9990315272617785</v>
      </c>
      <c r="G40" s="13">
        <v>0</v>
      </c>
      <c r="H40" s="18">
        <f t="shared" si="3"/>
        <v>0</v>
      </c>
      <c r="I40" s="13">
        <v>0</v>
      </c>
      <c r="J40" s="18">
        <f t="shared" si="10"/>
        <v>0</v>
      </c>
      <c r="K40" s="17">
        <v>0</v>
      </c>
    </row>
    <row r="41" spans="1:11" ht="22.5">
      <c r="A41" s="25" t="s">
        <v>81</v>
      </c>
      <c r="B41" s="13">
        <v>203</v>
      </c>
      <c r="C41" s="27">
        <f t="shared" si="2"/>
        <v>8.711036883731689</v>
      </c>
      <c r="D41" s="13">
        <v>218</v>
      </c>
      <c r="E41" s="27">
        <f t="shared" si="9"/>
        <v>9.350179669278141</v>
      </c>
      <c r="F41" s="16">
        <f>-E41/C41</f>
        <v>-1.073371608234157</v>
      </c>
      <c r="G41" s="13">
        <v>2</v>
      </c>
      <c r="H41" s="18">
        <f t="shared" si="3"/>
        <v>0.6445063886695777</v>
      </c>
      <c r="I41" s="13">
        <v>4</v>
      </c>
      <c r="J41" s="18">
        <f t="shared" si="10"/>
        <v>1.3190001978500296</v>
      </c>
      <c r="K41" s="16">
        <f>-J41/H41</f>
        <v>-2.0465277319791597</v>
      </c>
    </row>
    <row r="42" spans="1:11" ht="22.5">
      <c r="A42" s="20" t="s">
        <v>82</v>
      </c>
      <c r="B42" s="13">
        <v>46</v>
      </c>
      <c r="C42" s="27">
        <f t="shared" si="2"/>
        <v>1.9739295401559491</v>
      </c>
      <c r="D42" s="13">
        <v>40</v>
      </c>
      <c r="E42" s="27">
        <f t="shared" si="9"/>
        <v>1.7156292971152551</v>
      </c>
      <c r="F42" s="16">
        <f>C42/E42</f>
        <v>1.1505571416127092</v>
      </c>
      <c r="G42" s="13">
        <v>0</v>
      </c>
      <c r="H42" s="18">
        <f t="shared" si="3"/>
        <v>0</v>
      </c>
      <c r="I42" s="13">
        <v>1</v>
      </c>
      <c r="J42" s="18">
        <f t="shared" si="10"/>
        <v>0.3297500494625074</v>
      </c>
      <c r="K42" s="16">
        <v>0</v>
      </c>
    </row>
    <row r="43" spans="1:11" ht="22.5">
      <c r="A43" s="20" t="s">
        <v>83</v>
      </c>
      <c r="B43" s="13">
        <v>155</v>
      </c>
      <c r="C43" s="27">
        <f t="shared" si="2"/>
        <v>6.6512843200906975</v>
      </c>
      <c r="D43" s="13">
        <v>178</v>
      </c>
      <c r="E43" s="27">
        <f t="shared" si="9"/>
        <v>7.634550372162885</v>
      </c>
      <c r="F43" s="16">
        <f>-E43/C43</f>
        <v>-1.147831005976118</v>
      </c>
      <c r="G43" s="13">
        <v>2</v>
      </c>
      <c r="H43" s="18">
        <f t="shared" si="3"/>
        <v>0.6445063886695777</v>
      </c>
      <c r="I43" s="13">
        <v>3</v>
      </c>
      <c r="J43" s="18">
        <f t="shared" si="10"/>
        <v>0.9892501483875222</v>
      </c>
      <c r="K43" s="16">
        <f>-J43/H43</f>
        <v>-1.53489579898437</v>
      </c>
    </row>
    <row r="44" spans="1:11" ht="22.5">
      <c r="A44" s="20" t="s">
        <v>84</v>
      </c>
      <c r="B44" s="13">
        <v>2</v>
      </c>
      <c r="C44" s="27">
        <f t="shared" si="2"/>
        <v>0.08582302348504126</v>
      </c>
      <c r="D44" s="13">
        <v>0</v>
      </c>
      <c r="E44" s="27">
        <f t="shared" si="9"/>
        <v>0</v>
      </c>
      <c r="F44" s="16">
        <v>2</v>
      </c>
      <c r="G44" s="13">
        <v>0</v>
      </c>
      <c r="H44" s="18">
        <f t="shared" si="3"/>
        <v>0</v>
      </c>
      <c r="I44" s="13">
        <v>0</v>
      </c>
      <c r="J44" s="18">
        <f t="shared" si="10"/>
        <v>0</v>
      </c>
      <c r="K44" s="17">
        <v>0</v>
      </c>
    </row>
    <row r="45" spans="1:11" ht="15">
      <c r="A45" s="14" t="s">
        <v>85</v>
      </c>
      <c r="B45" s="13">
        <v>348</v>
      </c>
      <c r="C45" s="27">
        <f t="shared" si="2"/>
        <v>14.93320608639718</v>
      </c>
      <c r="D45" s="13">
        <v>319</v>
      </c>
      <c r="E45" s="27">
        <f t="shared" si="9"/>
        <v>13.68214364449416</v>
      </c>
      <c r="F45" s="16">
        <f>C45/E45</f>
        <v>1.0914376046918979</v>
      </c>
      <c r="G45" s="13">
        <v>0</v>
      </c>
      <c r="H45" s="18">
        <f t="shared" si="3"/>
        <v>0</v>
      </c>
      <c r="I45" s="13">
        <v>0</v>
      </c>
      <c r="J45" s="18">
        <f t="shared" si="10"/>
        <v>0</v>
      </c>
      <c r="K45" s="17">
        <v>0</v>
      </c>
    </row>
    <row r="46" spans="1:11" ht="15">
      <c r="A46" s="14" t="s">
        <v>10</v>
      </c>
      <c r="B46" s="13">
        <v>0</v>
      </c>
      <c r="C46" s="27">
        <f t="shared" si="2"/>
        <v>0</v>
      </c>
      <c r="D46" s="13">
        <v>0</v>
      </c>
      <c r="E46" s="27">
        <f t="shared" si="9"/>
        <v>0</v>
      </c>
      <c r="F46" s="17">
        <v>0</v>
      </c>
      <c r="G46" s="13">
        <v>0</v>
      </c>
      <c r="H46" s="18">
        <f t="shared" si="3"/>
        <v>0</v>
      </c>
      <c r="I46" s="13">
        <v>0</v>
      </c>
      <c r="J46" s="18">
        <f t="shared" si="10"/>
        <v>0</v>
      </c>
      <c r="K46" s="17">
        <v>0</v>
      </c>
    </row>
    <row r="47" spans="1:11" ht="15">
      <c r="A47" s="14" t="s">
        <v>11</v>
      </c>
      <c r="B47" s="13">
        <v>78</v>
      </c>
      <c r="C47" s="27">
        <f t="shared" si="2"/>
        <v>3.347097915916609</v>
      </c>
      <c r="D47" s="13">
        <v>44</v>
      </c>
      <c r="E47" s="27">
        <f t="shared" si="9"/>
        <v>1.8871922268267807</v>
      </c>
      <c r="F47" s="16">
        <f>C47/E47</f>
        <v>1.773586107624334</v>
      </c>
      <c r="G47" s="13">
        <v>77</v>
      </c>
      <c r="H47" s="18">
        <f t="shared" si="3"/>
        <v>24.813495963778742</v>
      </c>
      <c r="I47" s="13">
        <v>42</v>
      </c>
      <c r="J47" s="18">
        <f t="shared" si="10"/>
        <v>13.849502077425312</v>
      </c>
      <c r="K47" s="16">
        <f>H47/J47</f>
        <v>1.7916525680894146</v>
      </c>
    </row>
    <row r="48" spans="1:11" ht="22.5">
      <c r="A48" s="20" t="s">
        <v>105</v>
      </c>
      <c r="B48" s="13">
        <v>8</v>
      </c>
      <c r="C48" s="27">
        <f t="shared" si="2"/>
        <v>0.343292093940165</v>
      </c>
      <c r="D48" s="13">
        <v>2</v>
      </c>
      <c r="E48" s="27">
        <f t="shared" si="9"/>
        <v>0.08578146485576275</v>
      </c>
      <c r="F48" s="16">
        <f>C48/E48</f>
        <v>4.001937883870292</v>
      </c>
      <c r="G48" s="13">
        <v>8</v>
      </c>
      <c r="H48" s="18">
        <f t="shared" si="3"/>
        <v>2.5780255546783106</v>
      </c>
      <c r="I48" s="13">
        <v>1</v>
      </c>
      <c r="J48" s="18">
        <f t="shared" si="10"/>
        <v>0.3297500494625074</v>
      </c>
      <c r="K48" s="16">
        <f>H48/J48</f>
        <v>7.818120297117445</v>
      </c>
    </row>
    <row r="49" spans="1:11" ht="15">
      <c r="A49" s="14" t="s">
        <v>12</v>
      </c>
      <c r="B49" s="13">
        <v>358</v>
      </c>
      <c r="C49" s="27">
        <f t="shared" si="2"/>
        <v>15.362321203822386</v>
      </c>
      <c r="D49" s="13">
        <v>251</v>
      </c>
      <c r="E49" s="27">
        <f t="shared" si="9"/>
        <v>10.765573839398225</v>
      </c>
      <c r="F49" s="16">
        <f>C49/E49</f>
        <v>1.4269858191489688</v>
      </c>
      <c r="G49" s="13">
        <v>353</v>
      </c>
      <c r="H49" s="18">
        <f t="shared" si="3"/>
        <v>113.75537760018047</v>
      </c>
      <c r="I49" s="13">
        <v>245</v>
      </c>
      <c r="J49" s="18">
        <f t="shared" si="10"/>
        <v>80.78876211831432</v>
      </c>
      <c r="K49" s="16">
        <f>H49/J49</f>
        <v>1.408059420858397</v>
      </c>
    </row>
    <row r="50" spans="1:11" ht="15">
      <c r="A50" s="14" t="s">
        <v>13</v>
      </c>
      <c r="B50" s="13">
        <v>8085</v>
      </c>
      <c r="C50" s="27">
        <f t="shared" si="2"/>
        <v>346.9395724382793</v>
      </c>
      <c r="D50" s="13">
        <v>10798</v>
      </c>
      <c r="E50" s="27">
        <f t="shared" si="9"/>
        <v>463.1341287562631</v>
      </c>
      <c r="F50" s="16">
        <f>-E50/C50</f>
        <v>-1.3349129518474139</v>
      </c>
      <c r="G50" s="13">
        <v>6683</v>
      </c>
      <c r="H50" s="18">
        <f t="shared" si="3"/>
        <v>2153.6180977393938</v>
      </c>
      <c r="I50" s="13">
        <v>9189</v>
      </c>
      <c r="J50" s="18">
        <f t="shared" si="10"/>
        <v>3030.0732045109808</v>
      </c>
      <c r="K50" s="16">
        <f>-J50/H50</f>
        <v>-1.4069686764294853</v>
      </c>
    </row>
    <row r="51" spans="1:11" ht="15">
      <c r="A51" s="14" t="s">
        <v>55</v>
      </c>
      <c r="B51" s="13">
        <v>18</v>
      </c>
      <c r="C51" s="27">
        <f t="shared" si="2"/>
        <v>0.7724072113653714</v>
      </c>
      <c r="D51" s="13">
        <v>4</v>
      </c>
      <c r="E51" s="27">
        <f t="shared" si="9"/>
        <v>0.1715629297115255</v>
      </c>
      <c r="F51" s="16">
        <f>C51/E51</f>
        <v>4.502180119354079</v>
      </c>
      <c r="G51" s="13">
        <v>2</v>
      </c>
      <c r="H51" s="18">
        <f t="shared" si="3"/>
        <v>0.6445063886695777</v>
      </c>
      <c r="I51" s="13">
        <v>0</v>
      </c>
      <c r="J51" s="18">
        <f t="shared" si="10"/>
        <v>0</v>
      </c>
      <c r="K51" s="16">
        <v>2</v>
      </c>
    </row>
    <row r="52" spans="1:11" ht="15">
      <c r="A52" s="14" t="s">
        <v>14</v>
      </c>
      <c r="B52" s="13">
        <v>0</v>
      </c>
      <c r="C52" s="27">
        <f t="shared" si="2"/>
        <v>0</v>
      </c>
      <c r="D52" s="13">
        <v>1</v>
      </c>
      <c r="E52" s="27">
        <f t="shared" si="9"/>
        <v>0.04289073242788138</v>
      </c>
      <c r="F52" s="16">
        <v>0</v>
      </c>
      <c r="G52" s="13">
        <v>0</v>
      </c>
      <c r="H52" s="18">
        <f t="shared" si="3"/>
        <v>0</v>
      </c>
      <c r="I52" s="13">
        <v>0</v>
      </c>
      <c r="J52" s="18">
        <f t="shared" si="10"/>
        <v>0</v>
      </c>
      <c r="K52" s="17">
        <v>0</v>
      </c>
    </row>
    <row r="53" spans="1:11" ht="15">
      <c r="A53" s="14" t="s">
        <v>86</v>
      </c>
      <c r="B53" s="13">
        <v>2</v>
      </c>
      <c r="C53" s="27">
        <f t="shared" si="2"/>
        <v>0.08582302348504126</v>
      </c>
      <c r="D53" s="13">
        <v>11</v>
      </c>
      <c r="E53" s="27">
        <f t="shared" si="9"/>
        <v>0.47179805670669517</v>
      </c>
      <c r="F53" s="16">
        <f>-E53/C53</f>
        <v>-5.497336699969892</v>
      </c>
      <c r="G53" s="13">
        <v>2</v>
      </c>
      <c r="H53" s="18">
        <f t="shared" si="3"/>
        <v>0.6445063886695777</v>
      </c>
      <c r="I53" s="13">
        <v>9</v>
      </c>
      <c r="J53" s="18">
        <f t="shared" si="10"/>
        <v>2.967750445162567</v>
      </c>
      <c r="K53" s="16">
        <f>-J53/H53</f>
        <v>-4.60468739695311</v>
      </c>
    </row>
    <row r="54" spans="1:11" ht="15">
      <c r="A54" s="14" t="s">
        <v>87</v>
      </c>
      <c r="B54" s="13">
        <v>4</v>
      </c>
      <c r="C54" s="27">
        <f t="shared" si="2"/>
        <v>0.1716460469700825</v>
      </c>
      <c r="D54" s="13">
        <v>10</v>
      </c>
      <c r="E54" s="27">
        <f t="shared" si="9"/>
        <v>0.4289073242788138</v>
      </c>
      <c r="F54" s="16">
        <f>-E54/C54</f>
        <v>-2.498789409077223</v>
      </c>
      <c r="G54" s="13">
        <v>3</v>
      </c>
      <c r="H54" s="18">
        <f t="shared" si="3"/>
        <v>0.9667595830043665</v>
      </c>
      <c r="I54" s="13">
        <v>4</v>
      </c>
      <c r="J54" s="18">
        <f t="shared" si="10"/>
        <v>1.3190001978500296</v>
      </c>
      <c r="K54" s="16">
        <f>-J54/H54</f>
        <v>-1.3643518213194399</v>
      </c>
    </row>
    <row r="55" spans="1:11" ht="22.5">
      <c r="A55" s="21" t="s">
        <v>88</v>
      </c>
      <c r="B55" s="13">
        <v>4</v>
      </c>
      <c r="C55" s="27">
        <f t="shared" si="2"/>
        <v>0.1716460469700825</v>
      </c>
      <c r="D55" s="13">
        <v>10</v>
      </c>
      <c r="E55" s="27">
        <f t="shared" si="9"/>
        <v>0.4289073242788138</v>
      </c>
      <c r="F55" s="16">
        <f>-E55/C55</f>
        <v>-2.498789409077223</v>
      </c>
      <c r="G55" s="13">
        <v>3</v>
      </c>
      <c r="H55" s="18">
        <f t="shared" si="3"/>
        <v>0.9667595830043665</v>
      </c>
      <c r="I55" s="13">
        <v>4</v>
      </c>
      <c r="J55" s="18">
        <f t="shared" si="10"/>
        <v>1.3190001978500296</v>
      </c>
      <c r="K55" s="16">
        <f>-J55/H55</f>
        <v>-1.3643518213194399</v>
      </c>
    </row>
    <row r="56" spans="1:11" ht="15">
      <c r="A56" s="14" t="s">
        <v>15</v>
      </c>
      <c r="B56" s="13">
        <v>0</v>
      </c>
      <c r="C56" s="27">
        <f t="shared" si="2"/>
        <v>0</v>
      </c>
      <c r="D56" s="13">
        <v>0</v>
      </c>
      <c r="E56" s="27">
        <f t="shared" si="9"/>
        <v>0</v>
      </c>
      <c r="F56" s="16">
        <v>0</v>
      </c>
      <c r="G56" s="13">
        <v>0</v>
      </c>
      <c r="H56" s="18">
        <f t="shared" si="3"/>
        <v>0</v>
      </c>
      <c r="I56" s="13">
        <v>0</v>
      </c>
      <c r="J56" s="18">
        <f t="shared" si="10"/>
        <v>0</v>
      </c>
      <c r="K56" s="17">
        <v>0</v>
      </c>
    </row>
    <row r="57" spans="1:11" ht="15">
      <c r="A57" s="14" t="s">
        <v>16</v>
      </c>
      <c r="B57" s="13">
        <v>1</v>
      </c>
      <c r="C57" s="27">
        <f t="shared" si="2"/>
        <v>0.04291151174252063</v>
      </c>
      <c r="D57" s="13">
        <v>0</v>
      </c>
      <c r="E57" s="27">
        <f t="shared" si="9"/>
        <v>0</v>
      </c>
      <c r="F57" s="17">
        <v>1</v>
      </c>
      <c r="G57" s="13">
        <v>0</v>
      </c>
      <c r="H57" s="18">
        <f t="shared" si="3"/>
        <v>0</v>
      </c>
      <c r="I57" s="13">
        <v>0</v>
      </c>
      <c r="J57" s="18">
        <f t="shared" si="10"/>
        <v>0</v>
      </c>
      <c r="K57" s="17">
        <v>0</v>
      </c>
    </row>
    <row r="58" spans="1:11" ht="15">
      <c r="A58" s="14" t="s">
        <v>17</v>
      </c>
      <c r="B58" s="13">
        <v>0</v>
      </c>
      <c r="C58" s="27">
        <f t="shared" si="2"/>
        <v>0</v>
      </c>
      <c r="D58" s="13">
        <v>0</v>
      </c>
      <c r="E58" s="27">
        <f t="shared" si="9"/>
        <v>0</v>
      </c>
      <c r="F58" s="17">
        <v>0</v>
      </c>
      <c r="G58" s="13">
        <v>0</v>
      </c>
      <c r="H58" s="18">
        <f t="shared" si="3"/>
        <v>0</v>
      </c>
      <c r="I58" s="13">
        <v>0</v>
      </c>
      <c r="J58" s="18">
        <f t="shared" si="10"/>
        <v>0</v>
      </c>
      <c r="K58" s="17">
        <v>0</v>
      </c>
    </row>
    <row r="59" spans="1:11" ht="15">
      <c r="A59" s="14" t="s">
        <v>18</v>
      </c>
      <c r="B59" s="13">
        <v>0</v>
      </c>
      <c r="C59" s="27">
        <f t="shared" si="2"/>
        <v>0</v>
      </c>
      <c r="D59" s="13">
        <v>5</v>
      </c>
      <c r="E59" s="27">
        <f t="shared" si="9"/>
        <v>0.2144536621394069</v>
      </c>
      <c r="F59" s="16">
        <v>0</v>
      </c>
      <c r="G59" s="13">
        <v>0</v>
      </c>
      <c r="H59" s="18">
        <f t="shared" si="3"/>
        <v>0</v>
      </c>
      <c r="I59" s="13">
        <v>0</v>
      </c>
      <c r="J59" s="18">
        <f t="shared" si="10"/>
        <v>0</v>
      </c>
      <c r="K59" s="17">
        <v>0</v>
      </c>
    </row>
    <row r="60" spans="1:11" ht="15">
      <c r="A60" s="14" t="s">
        <v>111</v>
      </c>
      <c r="B60" s="13">
        <v>7</v>
      </c>
      <c r="C60" s="27">
        <f t="shared" si="2"/>
        <v>0.3003805821976444</v>
      </c>
      <c r="D60" s="13">
        <v>14</v>
      </c>
      <c r="E60" s="27">
        <f t="shared" si="9"/>
        <v>0.6004702539903393</v>
      </c>
      <c r="F60" s="16">
        <f>-E60/C60</f>
        <v>-1.9990315272617785</v>
      </c>
      <c r="G60" s="13">
        <v>0</v>
      </c>
      <c r="H60" s="18">
        <f t="shared" si="3"/>
        <v>0</v>
      </c>
      <c r="I60" s="13">
        <v>0</v>
      </c>
      <c r="J60" s="18">
        <f t="shared" si="10"/>
        <v>0</v>
      </c>
      <c r="K60" s="17">
        <v>0</v>
      </c>
    </row>
    <row r="61" spans="1:11" ht="15">
      <c r="A61" s="14" t="s">
        <v>89</v>
      </c>
      <c r="B61" s="13">
        <v>4</v>
      </c>
      <c r="C61" s="27">
        <f t="shared" si="2"/>
        <v>0.1716460469700825</v>
      </c>
      <c r="D61" s="13">
        <v>6</v>
      </c>
      <c r="E61" s="27">
        <f t="shared" si="9"/>
        <v>0.25734439456728825</v>
      </c>
      <c r="F61" s="16">
        <f>-E61/C61</f>
        <v>-1.4992736454463338</v>
      </c>
      <c r="G61" s="13">
        <v>0</v>
      </c>
      <c r="H61" s="18">
        <f t="shared" si="3"/>
        <v>0</v>
      </c>
      <c r="I61" s="13">
        <v>0</v>
      </c>
      <c r="J61" s="18">
        <f t="shared" si="10"/>
        <v>0</v>
      </c>
      <c r="K61" s="17">
        <v>0</v>
      </c>
    </row>
    <row r="62" spans="1:11" ht="33.75">
      <c r="A62" s="20" t="s">
        <v>90</v>
      </c>
      <c r="B62" s="13">
        <v>3</v>
      </c>
      <c r="C62" s="27">
        <f t="shared" si="2"/>
        <v>0.1287345352275619</v>
      </c>
      <c r="D62" s="13">
        <v>8</v>
      </c>
      <c r="E62" s="27">
        <f t="shared" si="9"/>
        <v>0.343125859423051</v>
      </c>
      <c r="F62" s="16">
        <f>-E62/C62</f>
        <v>-2.665375369682371</v>
      </c>
      <c r="G62" s="13">
        <v>0</v>
      </c>
      <c r="H62" s="18">
        <f t="shared" si="3"/>
        <v>0</v>
      </c>
      <c r="I62" s="13">
        <v>0</v>
      </c>
      <c r="J62" s="18">
        <f t="shared" si="10"/>
        <v>0</v>
      </c>
      <c r="K62" s="17">
        <v>0</v>
      </c>
    </row>
    <row r="63" spans="1:11" ht="15">
      <c r="A63" s="14" t="s">
        <v>91</v>
      </c>
      <c r="B63" s="13">
        <v>0</v>
      </c>
      <c r="C63" s="27">
        <f t="shared" si="2"/>
        <v>0</v>
      </c>
      <c r="D63" s="13">
        <v>0</v>
      </c>
      <c r="E63" s="27">
        <f t="shared" si="9"/>
        <v>0</v>
      </c>
      <c r="F63" s="17">
        <v>0</v>
      </c>
      <c r="G63" s="13">
        <v>0</v>
      </c>
      <c r="H63" s="18">
        <f t="shared" si="3"/>
        <v>0</v>
      </c>
      <c r="I63" s="13">
        <v>0</v>
      </c>
      <c r="J63" s="18">
        <f t="shared" si="10"/>
        <v>0</v>
      </c>
      <c r="K63" s="17">
        <v>0</v>
      </c>
    </row>
    <row r="64" spans="1:11" ht="15">
      <c r="A64" s="14" t="s">
        <v>19</v>
      </c>
      <c r="B64" s="13">
        <v>28</v>
      </c>
      <c r="C64" s="27">
        <f t="shared" si="2"/>
        <v>1.2015223287905776</v>
      </c>
      <c r="D64" s="13">
        <v>39</v>
      </c>
      <c r="E64" s="27">
        <f t="shared" si="9"/>
        <v>1.6727385646873738</v>
      </c>
      <c r="F64" s="16">
        <f>-E64/C64</f>
        <v>-1.3921826707715959</v>
      </c>
      <c r="G64" s="13">
        <v>2</v>
      </c>
      <c r="H64" s="18">
        <f t="shared" si="3"/>
        <v>0.6445063886695777</v>
      </c>
      <c r="I64" s="13">
        <v>2</v>
      </c>
      <c r="J64" s="18">
        <f t="shared" si="10"/>
        <v>0.6595000989250148</v>
      </c>
      <c r="K64" s="16">
        <v>0</v>
      </c>
    </row>
    <row r="65" spans="1:11" ht="15">
      <c r="A65" s="14" t="s">
        <v>20</v>
      </c>
      <c r="B65" s="13">
        <v>0</v>
      </c>
      <c r="C65" s="27">
        <f t="shared" si="2"/>
        <v>0</v>
      </c>
      <c r="D65" s="13">
        <v>0</v>
      </c>
      <c r="E65" s="27">
        <f t="shared" si="9"/>
        <v>0</v>
      </c>
      <c r="F65" s="17">
        <v>0</v>
      </c>
      <c r="G65" s="13">
        <v>0</v>
      </c>
      <c r="H65" s="18">
        <f t="shared" si="3"/>
        <v>0</v>
      </c>
      <c r="I65" s="13">
        <v>0</v>
      </c>
      <c r="J65" s="18">
        <f t="shared" si="10"/>
        <v>0</v>
      </c>
      <c r="K65" s="17">
        <v>0</v>
      </c>
    </row>
    <row r="66" spans="1:11" ht="15">
      <c r="A66" s="14" t="s">
        <v>21</v>
      </c>
      <c r="B66" s="13">
        <v>3</v>
      </c>
      <c r="C66" s="27">
        <f t="shared" si="2"/>
        <v>0.1287345352275619</v>
      </c>
      <c r="D66" s="13">
        <v>13</v>
      </c>
      <c r="E66" s="27">
        <f t="shared" si="9"/>
        <v>0.5575795215624579</v>
      </c>
      <c r="F66" s="16">
        <f>-E66/C66</f>
        <v>-4.331234975733853</v>
      </c>
      <c r="G66" s="13">
        <v>0</v>
      </c>
      <c r="H66" s="18">
        <f t="shared" si="3"/>
        <v>0</v>
      </c>
      <c r="I66" s="13">
        <v>0</v>
      </c>
      <c r="J66" s="18">
        <f t="shared" si="10"/>
        <v>0</v>
      </c>
      <c r="K66" s="17">
        <v>0</v>
      </c>
    </row>
    <row r="67" spans="1:11" ht="15">
      <c r="A67" s="14" t="s">
        <v>22</v>
      </c>
      <c r="B67" s="13">
        <v>4722</v>
      </c>
      <c r="C67" s="27">
        <f t="shared" si="2"/>
        <v>202.62815844818243</v>
      </c>
      <c r="D67" s="13">
        <v>5149</v>
      </c>
      <c r="E67" s="27">
        <f t="shared" si="9"/>
        <v>220.8443812711612</v>
      </c>
      <c r="F67" s="16">
        <f>-E67/C67</f>
        <v>-1.0898997600456264</v>
      </c>
      <c r="G67" s="13">
        <v>1262</v>
      </c>
      <c r="H67" s="18">
        <f t="shared" si="3"/>
        <v>406.6835312505035</v>
      </c>
      <c r="I67" s="13">
        <v>1309</v>
      </c>
      <c r="J67" s="18">
        <f t="shared" si="10"/>
        <v>431.64281474642223</v>
      </c>
      <c r="K67" s="16">
        <f>-J67/H67</f>
        <v>-1.0613727421397465</v>
      </c>
    </row>
    <row r="68" spans="1:11" ht="15">
      <c r="A68" s="14" t="s">
        <v>92</v>
      </c>
      <c r="B68" s="13">
        <v>165</v>
      </c>
      <c r="C68" s="27">
        <f t="shared" si="2"/>
        <v>7.080399437515904</v>
      </c>
      <c r="D68" s="13">
        <v>182</v>
      </c>
      <c r="E68" s="27">
        <f t="shared" si="9"/>
        <v>7.806113301874411</v>
      </c>
      <c r="F68" s="16">
        <f>-E68/C68</f>
        <v>-1.1024961756413445</v>
      </c>
      <c r="G68" s="13">
        <v>55</v>
      </c>
      <c r="H68" s="18">
        <f t="shared" si="3"/>
        <v>17.723925688413388</v>
      </c>
      <c r="I68" s="13">
        <v>43</v>
      </c>
      <c r="J68" s="18">
        <f t="shared" si="10"/>
        <v>14.17925212688782</v>
      </c>
      <c r="K68" s="16">
        <f>H68/J68</f>
        <v>1.2499901637833126</v>
      </c>
    </row>
    <row r="69" spans="1:11" ht="15">
      <c r="A69" s="14" t="s">
        <v>116</v>
      </c>
      <c r="B69" s="13">
        <v>876</v>
      </c>
      <c r="C69" s="27">
        <f t="shared" si="2"/>
        <v>37.590484286448074</v>
      </c>
      <c r="D69" s="13">
        <v>750</v>
      </c>
      <c r="E69" s="27">
        <f t="shared" si="9"/>
        <v>32.16804932091103</v>
      </c>
      <c r="F69" s="16">
        <f>C69/E69</f>
        <v>1.1685658620901254</v>
      </c>
      <c r="G69" s="13">
        <v>277</v>
      </c>
      <c r="H69" s="18">
        <f t="shared" si="3"/>
        <v>89.26413483073651</v>
      </c>
      <c r="I69" s="13">
        <v>219</v>
      </c>
      <c r="J69" s="18">
        <f t="shared" si="10"/>
        <v>72.21526083228912</v>
      </c>
      <c r="K69" s="16">
        <f>H69/J69</f>
        <v>1.236084088071651</v>
      </c>
    </row>
    <row r="70" spans="1:11" ht="15">
      <c r="A70" s="14" t="s">
        <v>23</v>
      </c>
      <c r="B70" s="13">
        <v>0</v>
      </c>
      <c r="C70" s="27">
        <f t="shared" si="2"/>
        <v>0</v>
      </c>
      <c r="D70" s="13">
        <v>0</v>
      </c>
      <c r="E70" s="27">
        <f t="shared" si="9"/>
        <v>0</v>
      </c>
      <c r="F70" s="16">
        <v>0</v>
      </c>
      <c r="G70" s="13">
        <v>0</v>
      </c>
      <c r="H70" s="18">
        <f t="shared" si="3"/>
        <v>0</v>
      </c>
      <c r="I70" s="13">
        <v>0</v>
      </c>
      <c r="J70" s="18">
        <f t="shared" si="10"/>
        <v>0</v>
      </c>
      <c r="K70" s="17">
        <v>0</v>
      </c>
    </row>
    <row r="71" spans="1:11" ht="15">
      <c r="A71" s="14" t="s">
        <v>24</v>
      </c>
      <c r="B71" s="13">
        <v>5</v>
      </c>
      <c r="C71" s="27">
        <f t="shared" si="2"/>
        <v>0.21455755871260315</v>
      </c>
      <c r="D71" s="13">
        <v>4</v>
      </c>
      <c r="E71" s="27">
        <f aca="true" t="shared" si="11" ref="E71:E102">D71*100000/2331506</f>
        <v>0.1715629297115255</v>
      </c>
      <c r="F71" s="16">
        <f>C71/E71</f>
        <v>1.2506055887094663</v>
      </c>
      <c r="G71" s="13">
        <v>0</v>
      </c>
      <c r="H71" s="18">
        <f t="shared" si="3"/>
        <v>0</v>
      </c>
      <c r="I71" s="13">
        <v>0</v>
      </c>
      <c r="J71" s="18">
        <f aca="true" t="shared" si="12" ref="J71:J102">I71*100000/303260</f>
        <v>0</v>
      </c>
      <c r="K71" s="17">
        <v>0</v>
      </c>
    </row>
    <row r="72" spans="1:11" ht="15">
      <c r="A72" s="14" t="s">
        <v>115</v>
      </c>
      <c r="B72" s="13">
        <v>1</v>
      </c>
      <c r="C72" s="27">
        <f aca="true" t="shared" si="13" ref="C72:C117">B72*100000/2330377</f>
        <v>0.04291151174252063</v>
      </c>
      <c r="D72" s="13">
        <v>0</v>
      </c>
      <c r="E72" s="27">
        <f t="shared" si="11"/>
        <v>0</v>
      </c>
      <c r="F72" s="17">
        <v>1</v>
      </c>
      <c r="G72" s="13">
        <v>0</v>
      </c>
      <c r="H72" s="18">
        <f aca="true" t="shared" si="14" ref="H72:H117">G72*100000/310315</f>
        <v>0</v>
      </c>
      <c r="I72" s="13">
        <v>0</v>
      </c>
      <c r="J72" s="18">
        <f t="shared" si="12"/>
        <v>0</v>
      </c>
      <c r="K72" s="17">
        <v>0</v>
      </c>
    </row>
    <row r="73" spans="1:11" ht="15">
      <c r="A73" s="14" t="s">
        <v>25</v>
      </c>
      <c r="B73" s="13">
        <v>4</v>
      </c>
      <c r="C73" s="27">
        <f t="shared" si="13"/>
        <v>0.1716460469700825</v>
      </c>
      <c r="D73" s="13">
        <v>3</v>
      </c>
      <c r="E73" s="27">
        <f t="shared" si="11"/>
        <v>0.12867219728364412</v>
      </c>
      <c r="F73" s="16">
        <f>C73/E73</f>
        <v>1.3339792946234308</v>
      </c>
      <c r="G73" s="13">
        <v>0</v>
      </c>
      <c r="H73" s="18">
        <f t="shared" si="14"/>
        <v>0</v>
      </c>
      <c r="I73" s="13">
        <v>0</v>
      </c>
      <c r="J73" s="18">
        <f t="shared" si="12"/>
        <v>0</v>
      </c>
      <c r="K73" s="17">
        <v>0</v>
      </c>
    </row>
    <row r="74" spans="1:11" ht="15">
      <c r="A74" s="14" t="s">
        <v>26</v>
      </c>
      <c r="B74" s="13">
        <v>397</v>
      </c>
      <c r="C74" s="27">
        <f t="shared" si="13"/>
        <v>17.03587016178069</v>
      </c>
      <c r="D74" s="13">
        <v>503</v>
      </c>
      <c r="E74" s="27">
        <f t="shared" si="11"/>
        <v>21.574038411224333</v>
      </c>
      <c r="F74" s="16">
        <f>-E74/C74</f>
        <v>-1.2663889901922853</v>
      </c>
      <c r="G74" s="13">
        <v>249</v>
      </c>
      <c r="H74" s="18">
        <f t="shared" si="14"/>
        <v>80.24104538936243</v>
      </c>
      <c r="I74" s="13">
        <v>296</v>
      </c>
      <c r="J74" s="18">
        <f t="shared" si="12"/>
        <v>97.6060146409022</v>
      </c>
      <c r="K74" s="16">
        <f>-J74/H74</f>
        <v>-1.2164100575619103</v>
      </c>
    </row>
    <row r="75" spans="1:11" ht="15">
      <c r="A75" s="14" t="s">
        <v>27</v>
      </c>
      <c r="B75" s="13">
        <v>0</v>
      </c>
      <c r="C75" s="27">
        <f t="shared" si="13"/>
        <v>0</v>
      </c>
      <c r="D75" s="13">
        <v>0</v>
      </c>
      <c r="E75" s="27">
        <f t="shared" si="11"/>
        <v>0</v>
      </c>
      <c r="F75" s="17">
        <v>0</v>
      </c>
      <c r="G75" s="13">
        <v>0</v>
      </c>
      <c r="H75" s="18">
        <f t="shared" si="14"/>
        <v>0</v>
      </c>
      <c r="I75" s="13">
        <v>0</v>
      </c>
      <c r="J75" s="18">
        <f t="shared" si="12"/>
        <v>0</v>
      </c>
      <c r="K75" s="17">
        <v>0</v>
      </c>
    </row>
    <row r="76" spans="1:11" ht="15">
      <c r="A76" s="14" t="s">
        <v>28</v>
      </c>
      <c r="B76" s="13">
        <v>5</v>
      </c>
      <c r="C76" s="27">
        <f t="shared" si="13"/>
        <v>0.21455755871260315</v>
      </c>
      <c r="D76" s="13">
        <v>8</v>
      </c>
      <c r="E76" s="27">
        <f t="shared" si="11"/>
        <v>0.343125859423051</v>
      </c>
      <c r="F76" s="16">
        <f>-E76/C76</f>
        <v>-1.5992252218094227</v>
      </c>
      <c r="G76" s="13">
        <v>0</v>
      </c>
      <c r="H76" s="18">
        <f t="shared" si="14"/>
        <v>0</v>
      </c>
      <c r="I76" s="13">
        <v>0</v>
      </c>
      <c r="J76" s="18">
        <f t="shared" si="12"/>
        <v>0</v>
      </c>
      <c r="K76" s="17">
        <v>0</v>
      </c>
    </row>
    <row r="77" spans="1:11" ht="15">
      <c r="A77" s="22" t="s">
        <v>93</v>
      </c>
      <c r="B77" s="13">
        <v>217</v>
      </c>
      <c r="C77" s="27">
        <f t="shared" si="13"/>
        <v>9.311798048126978</v>
      </c>
      <c r="D77" s="13">
        <v>178</v>
      </c>
      <c r="E77" s="27">
        <f t="shared" si="11"/>
        <v>7.634550372162885</v>
      </c>
      <c r="F77" s="16">
        <f>C77/E77</f>
        <v>1.2196917426964233</v>
      </c>
      <c r="G77" s="13">
        <v>135</v>
      </c>
      <c r="H77" s="18">
        <f t="shared" si="14"/>
        <v>43.50418123519649</v>
      </c>
      <c r="I77" s="13">
        <v>101</v>
      </c>
      <c r="J77" s="18">
        <f t="shared" si="12"/>
        <v>33.304754995713246</v>
      </c>
      <c r="K77" s="16">
        <f>H77/J77</f>
        <v>1.3062453466718504</v>
      </c>
    </row>
    <row r="78" spans="1:11" ht="33.75">
      <c r="A78" s="20" t="s">
        <v>94</v>
      </c>
      <c r="B78" s="13">
        <v>593</v>
      </c>
      <c r="C78" s="27">
        <f t="shared" si="13"/>
        <v>25.446526463314733</v>
      </c>
      <c r="D78" s="13">
        <v>601</v>
      </c>
      <c r="E78" s="27">
        <f t="shared" si="11"/>
        <v>25.777330189156707</v>
      </c>
      <c r="F78" s="16">
        <f>-E78/C78</f>
        <v>-1.0129999560576128</v>
      </c>
      <c r="G78" s="13">
        <v>6</v>
      </c>
      <c r="H78" s="18">
        <f t="shared" si="14"/>
        <v>1.933519166008733</v>
      </c>
      <c r="I78" s="13">
        <v>5</v>
      </c>
      <c r="J78" s="18">
        <f t="shared" si="12"/>
        <v>1.648750247312537</v>
      </c>
      <c r="K78" s="16">
        <f>H78/J78</f>
        <v>1.1727180445676169</v>
      </c>
    </row>
    <row r="79" spans="1:11" ht="15">
      <c r="A79" s="14" t="s">
        <v>95</v>
      </c>
      <c r="B79" s="13">
        <v>549</v>
      </c>
      <c r="C79" s="27">
        <f t="shared" si="13"/>
        <v>23.558419946643827</v>
      </c>
      <c r="D79" s="13">
        <v>574</v>
      </c>
      <c r="E79" s="27">
        <f t="shared" si="11"/>
        <v>24.61928041360391</v>
      </c>
      <c r="F79" s="16">
        <f>-E79/C79</f>
        <v>-1.0450310534137166</v>
      </c>
      <c r="G79" s="13">
        <v>4</v>
      </c>
      <c r="H79" s="18">
        <f t="shared" si="14"/>
        <v>1.2890127773391553</v>
      </c>
      <c r="I79" s="13">
        <v>5</v>
      </c>
      <c r="J79" s="18">
        <f t="shared" si="12"/>
        <v>1.648750247312537</v>
      </c>
      <c r="K79" s="16">
        <f>-J79/H79</f>
        <v>-1.279079832486975</v>
      </c>
    </row>
    <row r="80" spans="1:11" ht="22.5">
      <c r="A80" s="20" t="s">
        <v>106</v>
      </c>
      <c r="B80" s="13">
        <v>231</v>
      </c>
      <c r="C80" s="27">
        <f t="shared" si="13"/>
        <v>9.912559212522266</v>
      </c>
      <c r="D80" s="13">
        <v>253</v>
      </c>
      <c r="E80" s="27">
        <f t="shared" si="11"/>
        <v>10.851355304253989</v>
      </c>
      <c r="F80" s="16">
        <f>-E80/C80</f>
        <v>-1.0947077411195454</v>
      </c>
      <c r="G80" s="13">
        <v>0</v>
      </c>
      <c r="H80" s="18">
        <f t="shared" si="14"/>
        <v>0</v>
      </c>
      <c r="I80" s="13">
        <v>0</v>
      </c>
      <c r="J80" s="18">
        <f t="shared" si="12"/>
        <v>0</v>
      </c>
      <c r="K80" s="17">
        <v>0</v>
      </c>
    </row>
    <row r="81" spans="1:11" ht="15">
      <c r="A81" s="14" t="s">
        <v>29</v>
      </c>
      <c r="B81" s="13">
        <v>259</v>
      </c>
      <c r="C81" s="27">
        <f t="shared" si="13"/>
        <v>11.114081541312844</v>
      </c>
      <c r="D81" s="13">
        <v>237</v>
      </c>
      <c r="E81" s="27">
        <f t="shared" si="11"/>
        <v>10.165103585407886</v>
      </c>
      <c r="F81" s="16">
        <f>C81/E81</f>
        <v>1.0933564471755335</v>
      </c>
      <c r="G81" s="13">
        <v>0</v>
      </c>
      <c r="H81" s="18">
        <f t="shared" si="14"/>
        <v>0</v>
      </c>
      <c r="I81" s="13">
        <v>2</v>
      </c>
      <c r="J81" s="18">
        <f t="shared" si="12"/>
        <v>0.6595000989250148</v>
      </c>
      <c r="K81" s="16">
        <v>0</v>
      </c>
    </row>
    <row r="82" spans="1:11" ht="15">
      <c r="A82" s="14" t="s">
        <v>96</v>
      </c>
      <c r="B82" s="13">
        <v>120</v>
      </c>
      <c r="C82" s="27">
        <f t="shared" si="13"/>
        <v>5.149381409102475</v>
      </c>
      <c r="D82" s="13">
        <v>196</v>
      </c>
      <c r="E82" s="27">
        <f t="shared" si="11"/>
        <v>8.40658355586475</v>
      </c>
      <c r="F82" s="16">
        <f>-E82/C82</f>
        <v>-1.6325424139304523</v>
      </c>
      <c r="G82" s="13">
        <v>0</v>
      </c>
      <c r="H82" s="18">
        <f t="shared" si="14"/>
        <v>0</v>
      </c>
      <c r="I82" s="13">
        <v>1</v>
      </c>
      <c r="J82" s="18">
        <f t="shared" si="12"/>
        <v>0.3297500494625074</v>
      </c>
      <c r="K82" s="16">
        <v>0</v>
      </c>
    </row>
    <row r="83" spans="1:11" ht="45">
      <c r="A83" s="20" t="s">
        <v>112</v>
      </c>
      <c r="B83" s="13">
        <v>189</v>
      </c>
      <c r="C83" s="27">
        <f t="shared" si="13"/>
        <v>8.1102757193364</v>
      </c>
      <c r="D83" s="13">
        <v>179</v>
      </c>
      <c r="E83" s="27">
        <f t="shared" si="11"/>
        <v>7.677441104590766</v>
      </c>
      <c r="F83" s="16">
        <f>C83/E83</f>
        <v>1.0563774581724656</v>
      </c>
      <c r="G83" s="13">
        <v>4</v>
      </c>
      <c r="H83" s="18">
        <f t="shared" si="14"/>
        <v>1.2890127773391553</v>
      </c>
      <c r="I83" s="13">
        <v>3</v>
      </c>
      <c r="J83" s="18">
        <f t="shared" si="12"/>
        <v>0.9892501483875222</v>
      </c>
      <c r="K83" s="16">
        <f>H83/J83</f>
        <v>1.303020049519574</v>
      </c>
    </row>
    <row r="84" spans="1:11" ht="33.75">
      <c r="A84" s="20" t="s">
        <v>97</v>
      </c>
      <c r="B84" s="13">
        <v>181937</v>
      </c>
      <c r="C84" s="27">
        <f t="shared" si="13"/>
        <v>7807.191711898976</v>
      </c>
      <c r="D84" s="13">
        <v>225501</v>
      </c>
      <c r="E84" s="27">
        <f t="shared" si="11"/>
        <v>9671.90305321968</v>
      </c>
      <c r="F84" s="16">
        <f aca="true" t="shared" si="15" ref="F84:F89">-E84/C84</f>
        <v>-1.2388453377516897</v>
      </c>
      <c r="G84" s="13">
        <v>112750</v>
      </c>
      <c r="H84" s="18">
        <f t="shared" si="14"/>
        <v>36334.047661247445</v>
      </c>
      <c r="I84" s="13">
        <v>137257</v>
      </c>
      <c r="J84" s="18">
        <f t="shared" si="12"/>
        <v>45260.50253907538</v>
      </c>
      <c r="K84" s="16">
        <f>-J84/H84</f>
        <v>-1.2456774142273326</v>
      </c>
    </row>
    <row r="85" spans="1:11" ht="22.5">
      <c r="A85" s="20" t="s">
        <v>98</v>
      </c>
      <c r="B85" s="13">
        <v>181745</v>
      </c>
      <c r="C85" s="27">
        <f t="shared" si="13"/>
        <v>7798.952701644412</v>
      </c>
      <c r="D85" s="13">
        <v>224695</v>
      </c>
      <c r="E85" s="27">
        <f t="shared" si="11"/>
        <v>9637.333122882806</v>
      </c>
      <c r="F85" s="16">
        <f t="shared" si="15"/>
        <v>-1.2357214476824268</v>
      </c>
      <c r="G85" s="13">
        <v>112661</v>
      </c>
      <c r="H85" s="18">
        <f t="shared" si="14"/>
        <v>36305.36712695165</v>
      </c>
      <c r="I85" s="13">
        <v>136860</v>
      </c>
      <c r="J85" s="18">
        <f t="shared" si="12"/>
        <v>45129.59176943877</v>
      </c>
      <c r="K85" s="16">
        <f>-J85/H85</f>
        <v>-1.2430556510179556</v>
      </c>
    </row>
    <row r="86" spans="1:11" ht="15">
      <c r="A86" s="14" t="s">
        <v>30</v>
      </c>
      <c r="B86" s="13">
        <v>192</v>
      </c>
      <c r="C86" s="27">
        <f t="shared" si="13"/>
        <v>8.239010254563961</v>
      </c>
      <c r="D86" s="13">
        <v>806</v>
      </c>
      <c r="E86" s="27">
        <f t="shared" si="11"/>
        <v>34.56993033687239</v>
      </c>
      <c r="F86" s="16">
        <f t="shared" si="15"/>
        <v>-4.19588388274217</v>
      </c>
      <c r="G86" s="13">
        <v>89</v>
      </c>
      <c r="H86" s="18">
        <f t="shared" si="14"/>
        <v>28.680534295796207</v>
      </c>
      <c r="I86" s="13">
        <v>397</v>
      </c>
      <c r="J86" s="18">
        <f t="shared" si="12"/>
        <v>130.91076963661544</v>
      </c>
      <c r="K86" s="16">
        <f>-J86/H86</f>
        <v>-4.564446683122059</v>
      </c>
    </row>
    <row r="87" spans="1:11" ht="15">
      <c r="A87" s="14" t="s">
        <v>107</v>
      </c>
      <c r="B87" s="13">
        <v>4940</v>
      </c>
      <c r="C87" s="27">
        <f t="shared" si="13"/>
        <v>211.98286800805192</v>
      </c>
      <c r="D87" s="13">
        <v>5072</v>
      </c>
      <c r="E87" s="27">
        <f t="shared" si="11"/>
        <v>217.54179487421436</v>
      </c>
      <c r="F87" s="16">
        <f t="shared" si="15"/>
        <v>-1.0262234722947106</v>
      </c>
      <c r="G87" s="13">
        <v>1709</v>
      </c>
      <c r="H87" s="18">
        <f t="shared" si="14"/>
        <v>550.7307091181541</v>
      </c>
      <c r="I87" s="13">
        <v>1132</v>
      </c>
      <c r="J87" s="18">
        <f t="shared" si="12"/>
        <v>373.27705599155837</v>
      </c>
      <c r="K87" s="16">
        <f>H87/J87</f>
        <v>1.4753939474131752</v>
      </c>
    </row>
    <row r="88" spans="1:11" ht="15">
      <c r="A88" s="14" t="s">
        <v>108</v>
      </c>
      <c r="B88" s="13">
        <v>34</v>
      </c>
      <c r="C88" s="27">
        <f t="shared" si="13"/>
        <v>1.4589913992457015</v>
      </c>
      <c r="D88" s="13">
        <v>57</v>
      </c>
      <c r="E88" s="27">
        <f t="shared" si="11"/>
        <v>2.4447717483892384</v>
      </c>
      <c r="F88" s="16">
        <f t="shared" si="15"/>
        <v>-1.6756587802047258</v>
      </c>
      <c r="G88" s="13">
        <v>32</v>
      </c>
      <c r="H88" s="18">
        <f t="shared" si="14"/>
        <v>10.312102218713243</v>
      </c>
      <c r="I88" s="13">
        <v>11</v>
      </c>
      <c r="J88" s="18">
        <f t="shared" si="12"/>
        <v>3.6272505440875817</v>
      </c>
      <c r="K88" s="16">
        <f>H88/J88</f>
        <v>2.8429528353154345</v>
      </c>
    </row>
    <row r="89" spans="1:11" ht="15">
      <c r="A89" s="14" t="s">
        <v>109</v>
      </c>
      <c r="B89" s="13">
        <v>1629</v>
      </c>
      <c r="C89" s="27">
        <f t="shared" si="13"/>
        <v>69.90285262856611</v>
      </c>
      <c r="D89" s="13">
        <v>2406</v>
      </c>
      <c r="E89" s="27">
        <f t="shared" si="11"/>
        <v>103.1951022214826</v>
      </c>
      <c r="F89" s="16">
        <f t="shared" si="15"/>
        <v>-1.4762645348655123</v>
      </c>
      <c r="G89" s="13">
        <v>417</v>
      </c>
      <c r="H89" s="18">
        <f t="shared" si="14"/>
        <v>134.37958203760695</v>
      </c>
      <c r="I89" s="13">
        <v>513</v>
      </c>
      <c r="J89" s="18">
        <f t="shared" si="12"/>
        <v>169.1617753742663</v>
      </c>
      <c r="K89" s="16">
        <f>-J89/H89</f>
        <v>-1.258835403483584</v>
      </c>
    </row>
    <row r="90" spans="1:11" ht="22.5">
      <c r="A90" s="20" t="s">
        <v>110</v>
      </c>
      <c r="B90" s="13">
        <v>158</v>
      </c>
      <c r="C90" s="27">
        <f t="shared" si="13"/>
        <v>6.78001885531826</v>
      </c>
      <c r="D90" s="13">
        <v>42</v>
      </c>
      <c r="E90" s="27">
        <f t="shared" si="11"/>
        <v>1.8014107619710178</v>
      </c>
      <c r="F90" s="16">
        <f>C90/E90</f>
        <v>3.7637272955446797</v>
      </c>
      <c r="G90" s="13">
        <v>32</v>
      </c>
      <c r="H90" s="18">
        <f t="shared" si="14"/>
        <v>10.312102218713243</v>
      </c>
      <c r="I90" s="13">
        <v>17</v>
      </c>
      <c r="J90" s="18">
        <f t="shared" si="12"/>
        <v>5.605750840862626</v>
      </c>
      <c r="K90" s="16">
        <f>H90/J90</f>
        <v>1.8395577169688104</v>
      </c>
    </row>
    <row r="91" spans="1:11" ht="15">
      <c r="A91" s="14" t="s">
        <v>99</v>
      </c>
      <c r="B91" s="13">
        <v>2</v>
      </c>
      <c r="C91" s="27">
        <f t="shared" si="13"/>
        <v>0.08582302348504126</v>
      </c>
      <c r="D91" s="13">
        <v>2</v>
      </c>
      <c r="E91" s="27">
        <f t="shared" si="11"/>
        <v>0.08578146485576275</v>
      </c>
      <c r="F91" s="24">
        <v>0</v>
      </c>
      <c r="G91" s="13">
        <v>2</v>
      </c>
      <c r="H91" s="18">
        <f t="shared" si="14"/>
        <v>0.6445063886695777</v>
      </c>
      <c r="I91" s="13">
        <v>2</v>
      </c>
      <c r="J91" s="18">
        <f t="shared" si="12"/>
        <v>0.6595000989250148</v>
      </c>
      <c r="K91" s="17">
        <v>0</v>
      </c>
    </row>
    <row r="92" spans="1:11" ht="15">
      <c r="A92" s="14" t="s">
        <v>100</v>
      </c>
      <c r="B92" s="13">
        <v>27</v>
      </c>
      <c r="C92" s="27">
        <f t="shared" si="13"/>
        <v>1.1586108170480571</v>
      </c>
      <c r="D92" s="13">
        <v>39</v>
      </c>
      <c r="E92" s="27">
        <f t="shared" si="11"/>
        <v>1.6727385646873738</v>
      </c>
      <c r="F92" s="16">
        <f>-E92/C92</f>
        <v>-1.4437449919112844</v>
      </c>
      <c r="G92" s="13">
        <v>10</v>
      </c>
      <c r="H92" s="18">
        <f t="shared" si="14"/>
        <v>3.2225319433478883</v>
      </c>
      <c r="I92" s="13">
        <v>16</v>
      </c>
      <c r="J92" s="18">
        <f t="shared" si="12"/>
        <v>5.276000791400119</v>
      </c>
      <c r="K92" s="16">
        <f>-J92/H92</f>
        <v>-1.6372221855833278</v>
      </c>
    </row>
    <row r="93" spans="1:11" ht="15">
      <c r="A93" s="22" t="s">
        <v>31</v>
      </c>
      <c r="B93" s="13">
        <v>529</v>
      </c>
      <c r="C93" s="27">
        <f t="shared" si="13"/>
        <v>22.700189711793413</v>
      </c>
      <c r="D93" s="13">
        <v>566</v>
      </c>
      <c r="E93" s="27">
        <f t="shared" si="11"/>
        <v>24.27615455418086</v>
      </c>
      <c r="F93" s="16">
        <f>-E93/C93</f>
        <v>-1.069425183771424</v>
      </c>
      <c r="G93" s="13">
        <v>463</v>
      </c>
      <c r="H93" s="18">
        <f t="shared" si="14"/>
        <v>149.20322897700723</v>
      </c>
      <c r="I93" s="13">
        <v>502</v>
      </c>
      <c r="J93" s="18">
        <f t="shared" si="12"/>
        <v>165.53452483017873</v>
      </c>
      <c r="K93" s="16">
        <f>-J93/H93</f>
        <v>-1.1094567186323308</v>
      </c>
    </row>
    <row r="94" spans="1:11" ht="15">
      <c r="A94" s="22" t="s">
        <v>32</v>
      </c>
      <c r="B94" s="13">
        <v>110</v>
      </c>
      <c r="C94" s="27">
        <f t="shared" si="13"/>
        <v>4.7202662916772695</v>
      </c>
      <c r="D94" s="13">
        <v>117</v>
      </c>
      <c r="E94" s="27">
        <f t="shared" si="11"/>
        <v>5.018215694062121</v>
      </c>
      <c r="F94" s="16">
        <f>-E94/C94</f>
        <v>-1.063121312225582</v>
      </c>
      <c r="G94" s="13">
        <v>35</v>
      </c>
      <c r="H94" s="18">
        <f t="shared" si="14"/>
        <v>11.278861801717609</v>
      </c>
      <c r="I94" s="13">
        <v>43</v>
      </c>
      <c r="J94" s="18">
        <f t="shared" si="12"/>
        <v>14.17925212688782</v>
      </c>
      <c r="K94" s="16">
        <f>-J94/H94</f>
        <v>-1.257152749644341</v>
      </c>
    </row>
    <row r="95" spans="1:11" ht="15">
      <c r="A95" s="22" t="s">
        <v>33</v>
      </c>
      <c r="B95" s="13">
        <v>3</v>
      </c>
      <c r="C95" s="27">
        <f t="shared" si="13"/>
        <v>0.1287345352275619</v>
      </c>
      <c r="D95" s="13">
        <v>1</v>
      </c>
      <c r="E95" s="27">
        <f t="shared" si="11"/>
        <v>0.04289073242788138</v>
      </c>
      <c r="F95" s="16">
        <f>C95/E95</f>
        <v>3.0014534129027193</v>
      </c>
      <c r="G95" s="13">
        <v>2</v>
      </c>
      <c r="H95" s="18">
        <f t="shared" si="14"/>
        <v>0.6445063886695777</v>
      </c>
      <c r="I95" s="13">
        <v>1</v>
      </c>
      <c r="J95" s="18">
        <f t="shared" si="12"/>
        <v>0.3297500494625074</v>
      </c>
      <c r="K95" s="16">
        <f>H95/J95</f>
        <v>1.9545300742793612</v>
      </c>
    </row>
    <row r="96" spans="1:11" ht="15">
      <c r="A96" s="14" t="s">
        <v>34</v>
      </c>
      <c r="B96" s="13">
        <v>1</v>
      </c>
      <c r="C96" s="27">
        <f t="shared" si="13"/>
        <v>0.04291151174252063</v>
      </c>
      <c r="D96" s="13">
        <v>0</v>
      </c>
      <c r="E96" s="27">
        <f t="shared" si="11"/>
        <v>0</v>
      </c>
      <c r="F96" s="23">
        <v>1</v>
      </c>
      <c r="G96" s="13">
        <v>0</v>
      </c>
      <c r="H96" s="18">
        <f t="shared" si="14"/>
        <v>0</v>
      </c>
      <c r="I96" s="13">
        <v>0</v>
      </c>
      <c r="J96" s="18">
        <f t="shared" si="12"/>
        <v>0</v>
      </c>
      <c r="K96" s="17">
        <v>0</v>
      </c>
    </row>
    <row r="97" spans="1:11" ht="15">
      <c r="A97" s="14" t="s">
        <v>35</v>
      </c>
      <c r="B97" s="13">
        <v>0</v>
      </c>
      <c r="C97" s="27">
        <f t="shared" si="13"/>
        <v>0</v>
      </c>
      <c r="D97" s="13">
        <v>0</v>
      </c>
      <c r="E97" s="27">
        <f t="shared" si="11"/>
        <v>0</v>
      </c>
      <c r="F97" s="23">
        <v>0</v>
      </c>
      <c r="G97" s="13">
        <v>0</v>
      </c>
      <c r="H97" s="18">
        <f t="shared" si="14"/>
        <v>0</v>
      </c>
      <c r="I97" s="13">
        <v>0</v>
      </c>
      <c r="J97" s="18">
        <f t="shared" si="12"/>
        <v>0</v>
      </c>
      <c r="K97" s="17">
        <v>0</v>
      </c>
    </row>
    <row r="98" spans="1:11" ht="15">
      <c r="A98" s="14" t="s">
        <v>101</v>
      </c>
      <c r="B98" s="13">
        <v>0</v>
      </c>
      <c r="C98" s="27">
        <f t="shared" si="13"/>
        <v>0</v>
      </c>
      <c r="D98" s="13">
        <v>0</v>
      </c>
      <c r="E98" s="27">
        <f t="shared" si="11"/>
        <v>0</v>
      </c>
      <c r="F98" s="24">
        <v>0</v>
      </c>
      <c r="G98" s="13">
        <v>0</v>
      </c>
      <c r="H98" s="18">
        <f t="shared" si="14"/>
        <v>0</v>
      </c>
      <c r="I98" s="13">
        <v>0</v>
      </c>
      <c r="J98" s="18">
        <f t="shared" si="12"/>
        <v>0</v>
      </c>
      <c r="K98" s="17">
        <v>0</v>
      </c>
    </row>
    <row r="99" spans="1:11" ht="15">
      <c r="A99" s="28" t="s">
        <v>36</v>
      </c>
      <c r="B99" s="13">
        <v>108</v>
      </c>
      <c r="C99" s="27">
        <f t="shared" si="13"/>
        <v>4.6344432681922285</v>
      </c>
      <c r="D99" s="13">
        <v>121</v>
      </c>
      <c r="E99" s="27">
        <f t="shared" si="11"/>
        <v>5.1897786237736465</v>
      </c>
      <c r="F99" s="16">
        <f>-E99/C99</f>
        <v>-1.1198278462901627</v>
      </c>
      <c r="G99" s="13">
        <v>89</v>
      </c>
      <c r="H99" s="18">
        <f t="shared" si="14"/>
        <v>28.680534295796207</v>
      </c>
      <c r="I99" s="13">
        <v>112</v>
      </c>
      <c r="J99" s="18">
        <f t="shared" si="12"/>
        <v>36.932005539800834</v>
      </c>
      <c r="K99" s="16">
        <f>-J99/H99</f>
        <v>-1.2877028425936288</v>
      </c>
    </row>
    <row r="100" spans="1:11" ht="15">
      <c r="A100" s="14" t="s">
        <v>37</v>
      </c>
      <c r="B100" s="13">
        <v>0</v>
      </c>
      <c r="C100" s="27">
        <f t="shared" si="13"/>
        <v>0</v>
      </c>
      <c r="D100" s="13">
        <v>0</v>
      </c>
      <c r="E100" s="27">
        <f t="shared" si="11"/>
        <v>0</v>
      </c>
      <c r="F100" s="24">
        <v>0</v>
      </c>
      <c r="G100" s="13">
        <v>0</v>
      </c>
      <c r="H100" s="18">
        <f t="shared" si="14"/>
        <v>0</v>
      </c>
      <c r="I100" s="13">
        <v>0</v>
      </c>
      <c r="J100" s="18">
        <f t="shared" si="12"/>
        <v>0</v>
      </c>
      <c r="K100" s="17">
        <v>0</v>
      </c>
    </row>
    <row r="101" spans="1:11" ht="15">
      <c r="A101" s="14" t="s">
        <v>38</v>
      </c>
      <c r="B101" s="13">
        <v>6</v>
      </c>
      <c r="C101" s="27">
        <f t="shared" si="13"/>
        <v>0.2574690704551238</v>
      </c>
      <c r="D101" s="13">
        <v>1</v>
      </c>
      <c r="E101" s="27">
        <f t="shared" si="11"/>
        <v>0.04289073242788138</v>
      </c>
      <c r="F101" s="16">
        <f>C101/E101</f>
        <v>6.0029068258054386</v>
      </c>
      <c r="G101" s="13">
        <v>1</v>
      </c>
      <c r="H101" s="18">
        <f t="shared" si="14"/>
        <v>0.32225319433478883</v>
      </c>
      <c r="I101" s="13">
        <v>0</v>
      </c>
      <c r="J101" s="18">
        <f t="shared" si="12"/>
        <v>0</v>
      </c>
      <c r="K101" s="17">
        <v>1</v>
      </c>
    </row>
    <row r="102" spans="1:11" ht="15">
      <c r="A102" s="14" t="s">
        <v>39</v>
      </c>
      <c r="B102" s="13">
        <v>0</v>
      </c>
      <c r="C102" s="27">
        <f t="shared" si="13"/>
        <v>0</v>
      </c>
      <c r="D102" s="13">
        <v>0</v>
      </c>
      <c r="E102" s="27">
        <f t="shared" si="11"/>
        <v>0</v>
      </c>
      <c r="F102" s="24">
        <v>0</v>
      </c>
      <c r="G102" s="13">
        <v>0</v>
      </c>
      <c r="H102" s="18">
        <f t="shared" si="14"/>
        <v>0</v>
      </c>
      <c r="I102" s="13">
        <v>0</v>
      </c>
      <c r="J102" s="18">
        <f t="shared" si="12"/>
        <v>0</v>
      </c>
      <c r="K102" s="17">
        <v>0</v>
      </c>
    </row>
    <row r="103" spans="1:11" ht="15">
      <c r="A103" s="14" t="s">
        <v>102</v>
      </c>
      <c r="B103" s="13">
        <v>0</v>
      </c>
      <c r="C103" s="27">
        <f t="shared" si="13"/>
        <v>0</v>
      </c>
      <c r="D103" s="13">
        <v>0</v>
      </c>
      <c r="E103" s="27">
        <f aca="true" t="shared" si="16" ref="E103:E117">D103*100000/2331506</f>
        <v>0</v>
      </c>
      <c r="F103" s="24">
        <v>0</v>
      </c>
      <c r="G103" s="13">
        <v>0</v>
      </c>
      <c r="H103" s="18">
        <f t="shared" si="14"/>
        <v>0</v>
      </c>
      <c r="I103" s="13">
        <v>0</v>
      </c>
      <c r="J103" s="18">
        <f aca="true" t="shared" si="17" ref="J103:J117">I103*100000/303260</f>
        <v>0</v>
      </c>
      <c r="K103" s="17">
        <v>0</v>
      </c>
    </row>
    <row r="104" spans="1:11" ht="15">
      <c r="A104" s="14" t="s">
        <v>40</v>
      </c>
      <c r="B104" s="13">
        <v>25</v>
      </c>
      <c r="C104" s="27">
        <f t="shared" si="13"/>
        <v>1.0727877935630157</v>
      </c>
      <c r="D104" s="13">
        <v>14</v>
      </c>
      <c r="E104" s="27">
        <f t="shared" si="16"/>
        <v>0.6004702539903393</v>
      </c>
      <c r="F104" s="16">
        <f>C104/E104</f>
        <v>1.7865794124420946</v>
      </c>
      <c r="G104" s="13">
        <v>19</v>
      </c>
      <c r="H104" s="18">
        <f t="shared" si="14"/>
        <v>6.122810692360988</v>
      </c>
      <c r="I104" s="13">
        <v>11</v>
      </c>
      <c r="J104" s="18">
        <f t="shared" si="17"/>
        <v>3.6272505440875817</v>
      </c>
      <c r="K104" s="16">
        <f>H104/J104</f>
        <v>1.6880032459685392</v>
      </c>
    </row>
    <row r="105" spans="1:11" ht="15">
      <c r="A105" s="14" t="s">
        <v>41</v>
      </c>
      <c r="B105" s="13">
        <v>3</v>
      </c>
      <c r="C105" s="27">
        <f t="shared" si="13"/>
        <v>0.1287345352275619</v>
      </c>
      <c r="D105" s="13">
        <v>0</v>
      </c>
      <c r="E105" s="27">
        <f t="shared" si="16"/>
        <v>0</v>
      </c>
      <c r="F105" s="23">
        <v>3</v>
      </c>
      <c r="G105" s="13">
        <v>3</v>
      </c>
      <c r="H105" s="18">
        <f t="shared" si="14"/>
        <v>0.9667595830043665</v>
      </c>
      <c r="I105" s="13">
        <v>0</v>
      </c>
      <c r="J105" s="18">
        <f t="shared" si="17"/>
        <v>0</v>
      </c>
      <c r="K105" s="17">
        <v>3</v>
      </c>
    </row>
    <row r="106" spans="1:11" ht="15">
      <c r="A106" s="14" t="s">
        <v>42</v>
      </c>
      <c r="B106" s="13">
        <v>1463</v>
      </c>
      <c r="C106" s="27">
        <f t="shared" si="13"/>
        <v>62.779541679307684</v>
      </c>
      <c r="D106" s="13">
        <v>1388</v>
      </c>
      <c r="E106" s="27">
        <f t="shared" si="16"/>
        <v>59.53233660989935</v>
      </c>
      <c r="F106" s="16">
        <f>C106/E106</f>
        <v>1.054545231286426</v>
      </c>
      <c r="G106" s="13">
        <v>1388</v>
      </c>
      <c r="H106" s="18">
        <f t="shared" si="14"/>
        <v>447.2874337366869</v>
      </c>
      <c r="I106" s="13">
        <v>1310</v>
      </c>
      <c r="J106" s="18">
        <f t="shared" si="17"/>
        <v>431.9725647958847</v>
      </c>
      <c r="K106" s="16">
        <f>H106/J106</f>
        <v>1.0354533370609746</v>
      </c>
    </row>
    <row r="107" spans="1:11" ht="15">
      <c r="A107" s="14" t="s">
        <v>43</v>
      </c>
      <c r="B107" s="13">
        <v>0</v>
      </c>
      <c r="C107" s="27">
        <f t="shared" si="13"/>
        <v>0</v>
      </c>
      <c r="D107" s="13">
        <v>0</v>
      </c>
      <c r="E107" s="27">
        <f t="shared" si="16"/>
        <v>0</v>
      </c>
      <c r="F107" s="24">
        <v>0</v>
      </c>
      <c r="G107" s="13">
        <v>0</v>
      </c>
      <c r="H107" s="18">
        <f t="shared" si="14"/>
        <v>0</v>
      </c>
      <c r="I107" s="13">
        <v>0</v>
      </c>
      <c r="J107" s="18">
        <f t="shared" si="17"/>
        <v>0</v>
      </c>
      <c r="K107" s="17">
        <v>0</v>
      </c>
    </row>
    <row r="108" spans="1:11" ht="15">
      <c r="A108" s="14" t="s">
        <v>44</v>
      </c>
      <c r="B108" s="13">
        <v>4</v>
      </c>
      <c r="C108" s="27">
        <f t="shared" si="13"/>
        <v>0.1716460469700825</v>
      </c>
      <c r="D108" s="13">
        <v>4</v>
      </c>
      <c r="E108" s="27">
        <f t="shared" si="16"/>
        <v>0.1715629297115255</v>
      </c>
      <c r="F108" s="16">
        <v>0</v>
      </c>
      <c r="G108" s="13">
        <v>3</v>
      </c>
      <c r="H108" s="18">
        <f t="shared" si="14"/>
        <v>0.9667595830043665</v>
      </c>
      <c r="I108" s="13">
        <v>1</v>
      </c>
      <c r="J108" s="18">
        <f t="shared" si="17"/>
        <v>0.3297500494625074</v>
      </c>
      <c r="K108" s="16">
        <v>3</v>
      </c>
    </row>
    <row r="109" spans="1:11" ht="15">
      <c r="A109" s="14" t="s">
        <v>45</v>
      </c>
      <c r="B109" s="13">
        <v>0</v>
      </c>
      <c r="C109" s="27">
        <f t="shared" si="13"/>
        <v>0</v>
      </c>
      <c r="D109" s="13">
        <v>1</v>
      </c>
      <c r="E109" s="27">
        <f t="shared" si="16"/>
        <v>0.04289073242788138</v>
      </c>
      <c r="F109" s="23">
        <v>0</v>
      </c>
      <c r="G109" s="13">
        <v>0</v>
      </c>
      <c r="H109" s="18">
        <f t="shared" si="14"/>
        <v>0</v>
      </c>
      <c r="I109" s="13">
        <v>0</v>
      </c>
      <c r="J109" s="18">
        <f t="shared" si="17"/>
        <v>0</v>
      </c>
      <c r="K109" s="17">
        <v>0</v>
      </c>
    </row>
    <row r="110" spans="1:11" ht="15">
      <c r="A110" s="14" t="s">
        <v>46</v>
      </c>
      <c r="B110" s="13">
        <v>0</v>
      </c>
      <c r="C110" s="27">
        <f t="shared" si="13"/>
        <v>0</v>
      </c>
      <c r="D110" s="13">
        <v>0</v>
      </c>
      <c r="E110" s="27">
        <f t="shared" si="16"/>
        <v>0</v>
      </c>
      <c r="F110" s="23">
        <v>0</v>
      </c>
      <c r="G110" s="13">
        <v>0</v>
      </c>
      <c r="H110" s="18">
        <f t="shared" si="14"/>
        <v>0</v>
      </c>
      <c r="I110" s="13">
        <v>0</v>
      </c>
      <c r="J110" s="18">
        <f t="shared" si="17"/>
        <v>0</v>
      </c>
      <c r="K110" s="17">
        <v>0</v>
      </c>
    </row>
    <row r="111" spans="1:11" ht="15">
      <c r="A111" s="14" t="s">
        <v>47</v>
      </c>
      <c r="B111" s="13">
        <v>1</v>
      </c>
      <c r="C111" s="27">
        <f t="shared" si="13"/>
        <v>0.04291151174252063</v>
      </c>
      <c r="D111" s="13">
        <v>3</v>
      </c>
      <c r="E111" s="27">
        <f t="shared" si="16"/>
        <v>0.12867219728364412</v>
      </c>
      <c r="F111" s="16">
        <f>-E111/C111</f>
        <v>-2.9985472908926676</v>
      </c>
      <c r="G111" s="13">
        <v>0</v>
      </c>
      <c r="H111" s="18">
        <f t="shared" si="14"/>
        <v>0</v>
      </c>
      <c r="I111" s="13">
        <v>0</v>
      </c>
      <c r="J111" s="18">
        <f t="shared" si="17"/>
        <v>0</v>
      </c>
      <c r="K111" s="16">
        <v>0</v>
      </c>
    </row>
    <row r="112" spans="1:11" ht="15">
      <c r="A112" s="14" t="s">
        <v>48</v>
      </c>
      <c r="B112" s="13">
        <v>1</v>
      </c>
      <c r="C112" s="27">
        <f t="shared" si="13"/>
        <v>0.04291151174252063</v>
      </c>
      <c r="D112" s="13">
        <v>1</v>
      </c>
      <c r="E112" s="27">
        <f t="shared" si="16"/>
        <v>0.04289073242788138</v>
      </c>
      <c r="F112" s="23">
        <v>0</v>
      </c>
      <c r="G112" s="13">
        <v>0</v>
      </c>
      <c r="H112" s="18">
        <f t="shared" si="14"/>
        <v>0</v>
      </c>
      <c r="I112" s="13">
        <v>0</v>
      </c>
      <c r="J112" s="18">
        <f t="shared" si="17"/>
        <v>0</v>
      </c>
      <c r="K112" s="17">
        <v>0</v>
      </c>
    </row>
    <row r="113" spans="1:11" ht="15">
      <c r="A113" s="14" t="s">
        <v>114</v>
      </c>
      <c r="B113" s="13">
        <v>4</v>
      </c>
      <c r="C113" s="27">
        <f t="shared" si="13"/>
        <v>0.1716460469700825</v>
      </c>
      <c r="D113" s="13">
        <v>6</v>
      </c>
      <c r="E113" s="27">
        <f t="shared" si="16"/>
        <v>0.25734439456728825</v>
      </c>
      <c r="F113" s="16">
        <f>-E113/C113</f>
        <v>-1.4992736454463338</v>
      </c>
      <c r="G113" s="13">
        <v>0</v>
      </c>
      <c r="H113" s="18">
        <f t="shared" si="14"/>
        <v>0</v>
      </c>
      <c r="I113" s="13">
        <v>0</v>
      </c>
      <c r="J113" s="18">
        <f t="shared" si="17"/>
        <v>0</v>
      </c>
      <c r="K113" s="17">
        <v>0</v>
      </c>
    </row>
    <row r="114" spans="1:11" ht="15">
      <c r="A114" s="14" t="s">
        <v>49</v>
      </c>
      <c r="B114" s="13">
        <v>3</v>
      </c>
      <c r="C114" s="27">
        <f t="shared" si="13"/>
        <v>0.1287345352275619</v>
      </c>
      <c r="D114" s="13">
        <v>2</v>
      </c>
      <c r="E114" s="27">
        <f t="shared" si="16"/>
        <v>0.08578146485576275</v>
      </c>
      <c r="F114" s="16">
        <f>C114/E114</f>
        <v>1.5007267064513596</v>
      </c>
      <c r="G114" s="13">
        <v>0</v>
      </c>
      <c r="H114" s="18">
        <f t="shared" si="14"/>
        <v>0</v>
      </c>
      <c r="I114" s="13">
        <v>1</v>
      </c>
      <c r="J114" s="18">
        <f t="shared" si="17"/>
        <v>0.3297500494625074</v>
      </c>
      <c r="K114" s="17">
        <v>0</v>
      </c>
    </row>
    <row r="115" spans="1:11" ht="15">
      <c r="A115" s="14" t="s">
        <v>50</v>
      </c>
      <c r="B115" s="13">
        <v>2</v>
      </c>
      <c r="C115" s="27">
        <f t="shared" si="13"/>
        <v>0.08582302348504126</v>
      </c>
      <c r="D115" s="13">
        <v>2</v>
      </c>
      <c r="E115" s="27">
        <f t="shared" si="16"/>
        <v>0.08578146485576275</v>
      </c>
      <c r="F115" s="23">
        <v>0</v>
      </c>
      <c r="G115" s="13">
        <v>1</v>
      </c>
      <c r="H115" s="18">
        <f t="shared" si="14"/>
        <v>0.32225319433478883</v>
      </c>
      <c r="I115" s="13">
        <v>0</v>
      </c>
      <c r="J115" s="18">
        <f t="shared" si="17"/>
        <v>0</v>
      </c>
      <c r="K115" s="16">
        <v>1</v>
      </c>
    </row>
    <row r="116" spans="1:11" ht="15">
      <c r="A116" s="14" t="s">
        <v>51</v>
      </c>
      <c r="B116" s="13">
        <v>0</v>
      </c>
      <c r="C116" s="27">
        <f t="shared" si="13"/>
        <v>0</v>
      </c>
      <c r="D116" s="13">
        <v>0</v>
      </c>
      <c r="E116" s="27">
        <v>0</v>
      </c>
      <c r="F116" s="24">
        <v>0</v>
      </c>
      <c r="G116" s="13">
        <v>0</v>
      </c>
      <c r="H116" s="18">
        <f t="shared" si="14"/>
        <v>0</v>
      </c>
      <c r="I116" s="13">
        <v>0</v>
      </c>
      <c r="J116" s="18">
        <f t="shared" si="17"/>
        <v>0</v>
      </c>
      <c r="K116" s="17">
        <v>0</v>
      </c>
    </row>
    <row r="117" spans="1:11" ht="15">
      <c r="A117" s="14" t="s">
        <v>103</v>
      </c>
      <c r="B117" s="13">
        <v>1</v>
      </c>
      <c r="C117" s="27">
        <f t="shared" si="13"/>
        <v>0.04291151174252063</v>
      </c>
      <c r="D117" s="13">
        <v>0</v>
      </c>
      <c r="E117" s="27">
        <f t="shared" si="16"/>
        <v>0</v>
      </c>
      <c r="F117" s="23">
        <v>1</v>
      </c>
      <c r="G117" s="13">
        <v>0</v>
      </c>
      <c r="H117" s="18">
        <f t="shared" si="14"/>
        <v>0</v>
      </c>
      <c r="I117" s="13">
        <v>0</v>
      </c>
      <c r="J117" s="18">
        <f t="shared" si="17"/>
        <v>0</v>
      </c>
      <c r="K117" s="17">
        <v>0</v>
      </c>
    </row>
    <row r="118" spans="3:8" ht="15">
      <c r="C118" s="19"/>
      <c r="E118" s="15"/>
      <c r="H118" s="19"/>
    </row>
    <row r="119" spans="3:8" ht="15">
      <c r="C119" s="19"/>
      <c r="H119" s="19"/>
    </row>
    <row r="120" ht="15">
      <c r="H120" s="19"/>
    </row>
  </sheetData>
  <sheetProtection/>
  <mergeCells count="10">
    <mergeCell ref="K2:K4"/>
    <mergeCell ref="G3:H3"/>
    <mergeCell ref="I3:J3"/>
    <mergeCell ref="A1:F1"/>
    <mergeCell ref="F2:F4"/>
    <mergeCell ref="B3:C3"/>
    <mergeCell ref="D3:E3"/>
    <mergeCell ref="B2:E2"/>
    <mergeCell ref="A2:A4"/>
    <mergeCell ref="G2:J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2014-10-08T06:50:35Z</cp:lastPrinted>
  <dcterms:created xsi:type="dcterms:W3CDTF">2010-12-01T10:49:57Z</dcterms:created>
  <dcterms:modified xsi:type="dcterms:W3CDTF">2014-10-08T06:50:39Z</dcterms:modified>
  <cp:category/>
  <cp:version/>
  <cp:contentType/>
  <cp:contentStatus/>
</cp:coreProperties>
</file>