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<sst xmlns="http://schemas.openxmlformats.org/spreadsheetml/2006/main" count="129" uniqueCount="122">
  <si>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</si>
  <si>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</si>
  <si>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</si>
  <si>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</si>
  <si>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</si>
  <si>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</si>
  <si>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</si>
  <si>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</si>
  <si>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</si>
  <si>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</si>
  <si>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</si>
  <si>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</si>
  <si>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</si>
  <si>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</si>
  <si>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</si>
  <si>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</si>
  <si>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</si>
  <si>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</si>
  <si>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</si>
  <si>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</si>
  <si>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</si>
  <si>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</si>
  <si>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</si>
  <si>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</si>
  <si>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</si>
  <si>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</si>
  <si>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</si>
  <si>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</si>
  <si>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</si>
  <si>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</si>
  <si>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</si>
  <si>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</si>
  <si>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</si>
  <si>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</si>
  <si>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</si>
  <si>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</si>
  <si>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</si>
  <si>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</si>
  <si>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</si>
  <si>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</si>
  <si>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</si>
  <si>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</si>
  <si>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</si>
  <si>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</si>
  <si>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</si>
  <si>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</si>
  <si>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</si>
  <si>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</si>
  <si>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</si>
  <si>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</si>
  <si>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</si>
  <si>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</si>
  <si>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</si>
  <si>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</si>
  <si>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</si>
  <si>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</si>
  <si>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</si>
  <si>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</si>
  <si>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</si>
  <si>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</si>
  <si>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</si>
  <si>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</si>
  <si>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</si>
  <si>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</si>
  <si>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</si>
  <si>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</si>
  <si>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</si>
  <si>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</si>
  <si>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</si>
  <si>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</si>
  <si>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</si>
  <si>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</si>
  <si>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</si>
  <si>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</si>
  <si>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</si>
  <si>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</si>
  <si>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</si>
  <si>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</si>
  <si>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</si>
  <si>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</si>
  <si>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</si>
  <si>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</si>
  <si>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</si>
  <si>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</si>
  <si>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</si>
  <si>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</si>
  <si>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</si>
  <si>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</si>
  <si>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</si>
  <si>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</si>
  <si>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</si>
  <si>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</si>
  <si>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</si>
  <si>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</si>
  <si>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</si>
  <si>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</si>
  <si>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</si>
  <si>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</si>
  <si>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</si>
  <si>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</si>
  <si>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</si>
  <si>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</si>
  <si>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</si>
  <si>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</si>
  <si>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</si>
  <si>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</si>
  <si>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</si>
  <si>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</si>
  <si>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</si>
  <si>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</si>
  <si>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</si>
  <si>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</si>
  <si>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</si>
  <si>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</si>
  <si>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</si>
  <si>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</si>
  <si>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Моноцитарный эрлихиоз</t>
  </si>
  <si>
    <t>Информационный бюллетень январь - июль 2014г.</t>
  </si>
  <si>
    <t>1-7    2014</t>
  </si>
  <si>
    <t>1  -7  2013</t>
  </si>
  <si>
    <t>1-7     2014</t>
  </si>
  <si>
    <t>1  -7  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</si>
</sst>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1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29" t="s">
        <v>117</v>
      </c>
      <c r="B1" s="29"/>
      <c r="C1" s="29"/>
      <c r="D1" s="29"/>
      <c r="E1" s="29"/>
      <c r="F1" s="29"/>
    </row>
    <row r="2" spans="1:11" ht="15" customHeight="1">
      <c r="A2" s="30"/>
      <c r="B2" s="30" t="s">
        <v>1</v>
      </c>
      <c r="C2" s="30"/>
      <c r="D2" s="30"/>
      <c r="E2" s="30"/>
      <c r="F2" s="32" t="s">
        <v>54</v>
      </c>
      <c r="G2" s="30" t="s">
        <v>2</v>
      </c>
      <c r="H2" s="30"/>
      <c r="I2" s="30"/>
      <c r="J2" s="30"/>
      <c r="K2" s="32" t="s">
        <v>54</v>
      </c>
    </row>
    <row r="3" spans="1:11" ht="15">
      <c r="A3" s="30"/>
      <c r="B3" s="31" t="s">
        <v>118</v>
      </c>
      <c r="C3" s="30"/>
      <c r="D3" s="31" t="s">
        <v>119</v>
      </c>
      <c r="E3" s="30"/>
      <c r="F3" s="33"/>
      <c r="G3" s="31" t="s">
        <v>120</v>
      </c>
      <c r="H3" s="30"/>
      <c r="I3" s="31" t="s">
        <v>121</v>
      </c>
      <c r="J3" s="30"/>
      <c r="K3" s="33"/>
    </row>
    <row r="4" spans="1:11" ht="15">
      <c r="A4" s="30"/>
      <c r="B4" s="13" t="s">
        <v>52</v>
      </c>
      <c r="C4" s="13" t="s">
        <v>53</v>
      </c>
      <c r="D4" s="13" t="s">
        <v>52</v>
      </c>
      <c r="E4" s="13" t="s">
        <v>53</v>
      </c>
      <c r="F4" s="34"/>
      <c r="G4" s="13" t="s">
        <v>52</v>
      </c>
      <c r="H4" s="13" t="s">
        <v>53</v>
      </c>
      <c r="I4" s="13" t="s">
        <v>52</v>
      </c>
      <c r="J4" s="13" t="s">
        <v>53</v>
      </c>
      <c r="K4" s="34"/>
    </row>
    <row r="5" spans="1:11" ht="15">
      <c r="A5" s="14" t="s">
        <v>0</v>
      </c>
      <c r="B5" s="13">
        <v>176566</v>
      </c>
      <c r="C5" s="27">
        <f>B5*100000/2330377</f>
        <v>7576.713982329898</v>
      </c>
      <c r="D5" s="13">
        <v>220736</v>
      </c>
      <c r="E5" s="27">
        <f aca="true" t="shared" si="0" ref="E5:E36">D5*100000/2331506</f>
        <v>9467.528713200823</v>
      </c>
      <c r="F5" s="16">
        <f>-E5/C5</f>
        <v>-1.249556039106215</v>
      </c>
      <c r="G5" s="13">
        <v>106996</v>
      </c>
      <c r="H5" s="18">
        <f>G5*100000/310315</f>
        <v>34479.802781045066</v>
      </c>
      <c r="I5" s="13">
        <v>132292</v>
      </c>
      <c r="J5" s="18">
        <f aca="true" t="shared" si="1" ref="J5:J36">I5*100000/303260</f>
        <v>43623.29354349403</v>
      </c>
      <c r="K5" s="16">
        <f>-J5/H5</f>
        <v>-1.265183963507921</v>
      </c>
    </row>
    <row r="6" spans="1:11" ht="22.5">
      <c r="A6" s="20" t="s">
        <v>56</v>
      </c>
      <c r="B6" s="13">
        <v>4528</v>
      </c>
      <c r="C6" s="27">
        <f aca="true" t="shared" si="2" ref="C6:C70">B6*100000/2330377</f>
        <v>194.3033251701334</v>
      </c>
      <c r="D6" s="13">
        <v>4252</v>
      </c>
      <c r="E6" s="27">
        <f t="shared" si="0"/>
        <v>182.3713942833516</v>
      </c>
      <c r="F6" s="16">
        <f>C6/E6</f>
        <v>1.0654265485750638</v>
      </c>
      <c r="G6" s="13">
        <v>3487</v>
      </c>
      <c r="H6" s="18">
        <f aca="true" t="shared" si="3" ref="H6:H70">G6*100000/310315</f>
        <v>1123.6968886454088</v>
      </c>
      <c r="I6" s="13">
        <v>3025</v>
      </c>
      <c r="J6" s="18">
        <f t="shared" si="1"/>
        <v>997.493899624085</v>
      </c>
      <c r="K6" s="16">
        <f>H6/J6</f>
        <v>1.126520060993741</v>
      </c>
    </row>
    <row r="7" spans="1:11" ht="15">
      <c r="A7" s="14" t="s">
        <v>3</v>
      </c>
      <c r="B7" s="13">
        <v>243</v>
      </c>
      <c r="C7" s="27">
        <f t="shared" si="2"/>
        <v>10.427497353432514</v>
      </c>
      <c r="D7" s="13">
        <v>401</v>
      </c>
      <c r="E7" s="27">
        <f t="shared" si="0"/>
        <v>17.19918370358043</v>
      </c>
      <c r="F7" s="16">
        <f>-E7/C7</f>
        <v>-1.6494066716707263</v>
      </c>
      <c r="G7" s="13">
        <v>98</v>
      </c>
      <c r="H7" s="18">
        <f t="shared" si="3"/>
        <v>31.580813044809307</v>
      </c>
      <c r="I7" s="13">
        <v>120</v>
      </c>
      <c r="J7" s="18">
        <f t="shared" si="1"/>
        <v>39.57000593550089</v>
      </c>
      <c r="K7" s="16">
        <f>-J7/H7</f>
        <v>-1.2529761624362201</v>
      </c>
    </row>
    <row r="8" spans="1:11" ht="15">
      <c r="A8" s="14" t="s">
        <v>4</v>
      </c>
      <c r="B8" s="13">
        <v>38</v>
      </c>
      <c r="C8" s="27">
        <f t="shared" si="2"/>
        <v>1.630637446215784</v>
      </c>
      <c r="D8" s="13">
        <v>49</v>
      </c>
      <c r="E8" s="27">
        <f t="shared" si="0"/>
        <v>2.1016458889661873</v>
      </c>
      <c r="F8" s="16">
        <f>-E8/C8</f>
        <v>-1.2888492741556201</v>
      </c>
      <c r="G8" s="13">
        <v>23</v>
      </c>
      <c r="H8" s="18">
        <f t="shared" si="3"/>
        <v>7.411823469700144</v>
      </c>
      <c r="I8" s="13">
        <v>19</v>
      </c>
      <c r="J8" s="18">
        <f t="shared" si="1"/>
        <v>6.265250939787641</v>
      </c>
      <c r="K8" s="16">
        <f>H8/J8</f>
        <v>1.183005044958561</v>
      </c>
    </row>
    <row r="9" spans="1:11" ht="15">
      <c r="A9" s="14" t="s">
        <v>5</v>
      </c>
      <c r="B9" s="13">
        <v>18</v>
      </c>
      <c r="C9" s="27">
        <f t="shared" si="2"/>
        <v>0.7724072113653714</v>
      </c>
      <c r="D9" s="13">
        <v>35</v>
      </c>
      <c r="E9" s="27">
        <f t="shared" si="0"/>
        <v>1.5011756349758483</v>
      </c>
      <c r="F9" s="16">
        <f>-E9/C9</f>
        <v>-1.943502873726729</v>
      </c>
      <c r="G9" s="13">
        <v>10</v>
      </c>
      <c r="H9" s="18">
        <f t="shared" si="3"/>
        <v>3.2225319433478883</v>
      </c>
      <c r="I9" s="13">
        <v>13</v>
      </c>
      <c r="J9" s="18">
        <f t="shared" si="1"/>
        <v>4.286750643012597</v>
      </c>
      <c r="K9" s="16">
        <f>-J9/H9</f>
        <v>-1.330243025786454</v>
      </c>
    </row>
    <row r="10" spans="1:11" ht="15">
      <c r="A10" s="14" t="s">
        <v>6</v>
      </c>
      <c r="B10" s="13">
        <v>170</v>
      </c>
      <c r="C10" s="27">
        <f t="shared" si="2"/>
        <v>7.294956996228507</v>
      </c>
      <c r="D10" s="13">
        <v>284</v>
      </c>
      <c r="E10" s="27">
        <f t="shared" si="0"/>
        <v>12.180968009518311</v>
      </c>
      <c r="F10" s="16">
        <f>-E10/C10</f>
        <v>-1.6697792757127798</v>
      </c>
      <c r="G10" s="13">
        <v>57</v>
      </c>
      <c r="H10" s="18">
        <f t="shared" si="3"/>
        <v>18.368432077082964</v>
      </c>
      <c r="I10" s="13">
        <v>73</v>
      </c>
      <c r="J10" s="18">
        <f t="shared" si="1"/>
        <v>24.071753610763043</v>
      </c>
      <c r="K10" s="16">
        <f>-J10/H10</f>
        <v>-1.31049582837262</v>
      </c>
    </row>
    <row r="11" spans="1:11" ht="15">
      <c r="A11" s="14" t="s">
        <v>57</v>
      </c>
      <c r="B11" s="13">
        <v>17</v>
      </c>
      <c r="C11" s="27">
        <f t="shared" si="2"/>
        <v>0.7294956996228508</v>
      </c>
      <c r="D11" s="13">
        <v>33</v>
      </c>
      <c r="E11" s="27">
        <f t="shared" si="0"/>
        <v>1.4153941701200854</v>
      </c>
      <c r="F11" s="16">
        <f>-E11/C11</f>
        <v>-1.9402364823423142</v>
      </c>
      <c r="G11" s="13">
        <v>8</v>
      </c>
      <c r="H11" s="18">
        <f t="shared" si="3"/>
        <v>2.5780255546783106</v>
      </c>
      <c r="I11" s="13">
        <v>15</v>
      </c>
      <c r="J11" s="18">
        <f t="shared" si="1"/>
        <v>4.946250741937611</v>
      </c>
      <c r="K11" s="16">
        <f>-J11/H11</f>
        <v>-1.9186197487304624</v>
      </c>
    </row>
    <row r="12" spans="1:11" ht="15">
      <c r="A12" s="14" t="s">
        <v>7</v>
      </c>
      <c r="B12" s="13">
        <v>26</v>
      </c>
      <c r="C12" s="27">
        <f t="shared" si="2"/>
        <v>1.1156993053055364</v>
      </c>
      <c r="D12" s="13">
        <v>25</v>
      </c>
      <c r="E12" s="27">
        <f t="shared" si="0"/>
        <v>1.0722683106970345</v>
      </c>
      <c r="F12" s="16">
        <f>C12/E12</f>
        <v>1.040503849806276</v>
      </c>
      <c r="G12" s="13">
        <v>16</v>
      </c>
      <c r="H12" s="18">
        <f t="shared" si="3"/>
        <v>5.156051109356621</v>
      </c>
      <c r="I12" s="13">
        <v>14</v>
      </c>
      <c r="J12" s="18">
        <f t="shared" si="1"/>
        <v>4.616500692475104</v>
      </c>
      <c r="K12" s="16">
        <f>H12/J12</f>
        <v>1.116874328159635</v>
      </c>
    </row>
    <row r="13" spans="1:11" ht="33.75">
      <c r="A13" s="20" t="s">
        <v>58</v>
      </c>
      <c r="B13" s="13">
        <v>20</v>
      </c>
      <c r="C13" s="27">
        <f t="shared" si="2"/>
        <v>0.8582302348504126</v>
      </c>
      <c r="D13" s="13">
        <v>10</v>
      </c>
      <c r="E13" s="27">
        <f t="shared" si="0"/>
        <v>0.4289073242788138</v>
      </c>
      <c r="F13" s="16">
        <f>C13/E13</f>
        <v>2.000968941935146</v>
      </c>
      <c r="G13" s="13">
        <v>11</v>
      </c>
      <c r="H13" s="18">
        <f t="shared" si="3"/>
        <v>3.5447851376826773</v>
      </c>
      <c r="I13" s="13">
        <v>4</v>
      </c>
      <c r="J13" s="18">
        <f t="shared" si="1"/>
        <v>1.3190001978500296</v>
      </c>
      <c r="K13" s="16">
        <f>H13/J13</f>
        <v>2.687478852134122</v>
      </c>
    </row>
    <row r="14" spans="1:11" ht="15">
      <c r="A14" s="14" t="s">
        <v>8</v>
      </c>
      <c r="B14" s="13">
        <v>15</v>
      </c>
      <c r="C14" s="27">
        <f t="shared" si="2"/>
        <v>0.6436726761378094</v>
      </c>
      <c r="D14" s="13">
        <v>8</v>
      </c>
      <c r="E14" s="27">
        <f t="shared" si="0"/>
        <v>0.343125859423051</v>
      </c>
      <c r="F14" s="16">
        <f>C14/E14</f>
        <v>1.8759083830641994</v>
      </c>
      <c r="G14" s="13">
        <v>9</v>
      </c>
      <c r="H14" s="18">
        <f t="shared" si="3"/>
        <v>2.9002787490130997</v>
      </c>
      <c r="I14" s="13">
        <v>3</v>
      </c>
      <c r="J14" s="18">
        <f t="shared" si="1"/>
        <v>0.9892501483875222</v>
      </c>
      <c r="K14" s="16">
        <f>H14/J14</f>
        <v>2.931795111419042</v>
      </c>
    </row>
    <row r="15" spans="1:11" ht="15">
      <c r="A15" s="14" t="s">
        <v>105</v>
      </c>
      <c r="B15" s="13">
        <v>5</v>
      </c>
      <c r="C15" s="27">
        <f t="shared" si="2"/>
        <v>0.21455755871260315</v>
      </c>
      <c r="D15" s="13">
        <v>2</v>
      </c>
      <c r="E15" s="27">
        <f t="shared" si="0"/>
        <v>0.08578146485576275</v>
      </c>
      <c r="F15" s="16">
        <f>C15/E15</f>
        <v>2.5012111774189325</v>
      </c>
      <c r="G15" s="13">
        <v>2</v>
      </c>
      <c r="H15" s="18">
        <f t="shared" si="3"/>
        <v>0.6445063886695777</v>
      </c>
      <c r="I15" s="13">
        <v>1</v>
      </c>
      <c r="J15" s="18">
        <f t="shared" si="1"/>
        <v>0.3297500494625074</v>
      </c>
      <c r="K15" s="16">
        <f>H15/J15</f>
        <v>1.9545300742793612</v>
      </c>
    </row>
    <row r="16" spans="1:11" ht="15">
      <c r="A16" s="14" t="s">
        <v>61</v>
      </c>
      <c r="B16" s="13">
        <v>0</v>
      </c>
      <c r="C16" s="27">
        <f t="shared" si="2"/>
        <v>0</v>
      </c>
      <c r="D16" s="13">
        <v>0</v>
      </c>
      <c r="E16" s="27">
        <f t="shared" si="0"/>
        <v>0</v>
      </c>
      <c r="F16" s="17">
        <v>0</v>
      </c>
      <c r="G16" s="13">
        <v>0</v>
      </c>
      <c r="H16" s="18">
        <f t="shared" si="3"/>
        <v>0</v>
      </c>
      <c r="I16" s="13">
        <v>0</v>
      </c>
      <c r="J16" s="18">
        <f t="shared" si="1"/>
        <v>0</v>
      </c>
      <c r="K16" s="17">
        <v>0</v>
      </c>
    </row>
    <row r="17" spans="1:11" ht="15">
      <c r="A17" s="14" t="s">
        <v>59</v>
      </c>
      <c r="B17" s="13">
        <v>6</v>
      </c>
      <c r="C17" s="27">
        <f t="shared" si="2"/>
        <v>0.2574690704551238</v>
      </c>
      <c r="D17" s="13">
        <v>15</v>
      </c>
      <c r="E17" s="27">
        <f t="shared" si="0"/>
        <v>0.6433609864182207</v>
      </c>
      <c r="F17" s="16">
        <f>-E17/C17</f>
        <v>-2.498789409077223</v>
      </c>
      <c r="G17" s="13">
        <v>5</v>
      </c>
      <c r="H17" s="18">
        <f t="shared" si="3"/>
        <v>1.6112659716739441</v>
      </c>
      <c r="I17" s="13">
        <v>10</v>
      </c>
      <c r="J17" s="18">
        <f t="shared" si="1"/>
        <v>3.297500494625074</v>
      </c>
      <c r="K17" s="16">
        <f>-J17/H17</f>
        <v>-2.0465277319791597</v>
      </c>
    </row>
    <row r="18" spans="1:11" ht="15">
      <c r="A18" s="14" t="s">
        <v>60</v>
      </c>
      <c r="B18" s="13">
        <v>1</v>
      </c>
      <c r="C18" s="27">
        <f t="shared" si="2"/>
        <v>0.04291151174252063</v>
      </c>
      <c r="D18" s="13">
        <v>0</v>
      </c>
      <c r="E18" s="27">
        <f t="shared" si="0"/>
        <v>0</v>
      </c>
      <c r="F18" s="17">
        <v>1</v>
      </c>
      <c r="G18" s="13">
        <v>1</v>
      </c>
      <c r="H18" s="18">
        <f t="shared" si="3"/>
        <v>0.32225319433478883</v>
      </c>
      <c r="I18" s="13">
        <v>0</v>
      </c>
      <c r="J18" s="18">
        <f t="shared" si="1"/>
        <v>0</v>
      </c>
      <c r="K18" s="17">
        <v>1</v>
      </c>
    </row>
    <row r="19" spans="1:11" ht="22.5">
      <c r="A19" s="20" t="s">
        <v>62</v>
      </c>
      <c r="B19" s="13">
        <v>4258</v>
      </c>
      <c r="C19" s="27">
        <f t="shared" si="2"/>
        <v>182.71721699965283</v>
      </c>
      <c r="D19" s="13">
        <v>3826</v>
      </c>
      <c r="E19" s="27">
        <f t="shared" si="0"/>
        <v>164.09994226907415</v>
      </c>
      <c r="F19" s="16">
        <f>C19/E19</f>
        <v>1.1134508304704458</v>
      </c>
      <c r="G19" s="13">
        <v>3372</v>
      </c>
      <c r="H19" s="18">
        <f t="shared" si="3"/>
        <v>1086.6377712969079</v>
      </c>
      <c r="I19" s="13">
        <v>2891</v>
      </c>
      <c r="J19" s="18">
        <f t="shared" si="1"/>
        <v>953.307392996109</v>
      </c>
      <c r="K19" s="16">
        <f>H19/J19</f>
        <v>1.1398608458094095</v>
      </c>
    </row>
    <row r="20" spans="1:11" ht="22.5">
      <c r="A20" s="20" t="s">
        <v>63</v>
      </c>
      <c r="B20" s="13">
        <v>1741</v>
      </c>
      <c r="C20" s="27">
        <f t="shared" si="2"/>
        <v>74.70894194372842</v>
      </c>
      <c r="D20" s="13">
        <v>1648</v>
      </c>
      <c r="E20" s="27">
        <f t="shared" si="0"/>
        <v>70.68392704114851</v>
      </c>
      <c r="F20" s="16">
        <f>C20/E20</f>
        <v>1.0569438494869812</v>
      </c>
      <c r="G20" s="13">
        <v>1506</v>
      </c>
      <c r="H20" s="18">
        <f t="shared" si="3"/>
        <v>485.313310668192</v>
      </c>
      <c r="I20" s="13">
        <v>1379</v>
      </c>
      <c r="J20" s="18">
        <f t="shared" si="1"/>
        <v>454.7253182087977</v>
      </c>
      <c r="K20" s="16">
        <f>H20/J20</f>
        <v>1.0672669658682807</v>
      </c>
    </row>
    <row r="21" spans="1:11" ht="22.5">
      <c r="A21" s="25" t="s">
        <v>64</v>
      </c>
      <c r="B21" s="26">
        <v>735</v>
      </c>
      <c r="C21" s="27">
        <f t="shared" si="2"/>
        <v>31.539961130752662</v>
      </c>
      <c r="D21" s="26">
        <v>704</v>
      </c>
      <c r="E21" s="27">
        <f t="shared" si="0"/>
        <v>30.19507562922849</v>
      </c>
      <c r="F21" s="16">
        <f>C21/E21</f>
        <v>1.0445398951152929</v>
      </c>
      <c r="G21" s="26">
        <v>581</v>
      </c>
      <c r="H21" s="18">
        <f t="shared" si="3"/>
        <v>187.2291059085123</v>
      </c>
      <c r="I21" s="26">
        <v>548</v>
      </c>
      <c r="J21" s="18">
        <f t="shared" si="1"/>
        <v>180.70302710545405</v>
      </c>
      <c r="K21" s="16">
        <f>H21/J21</f>
        <v>1.0361149390112308</v>
      </c>
    </row>
    <row r="22" spans="1:11" ht="33.75">
      <c r="A22" s="25" t="s">
        <v>65</v>
      </c>
      <c r="B22" s="26">
        <v>407</v>
      </c>
      <c r="C22" s="27">
        <f t="shared" si="2"/>
        <v>17.464985279205898</v>
      </c>
      <c r="D22" s="26">
        <v>353</v>
      </c>
      <c r="E22" s="27">
        <f t="shared" si="0"/>
        <v>15.140428547042127</v>
      </c>
      <c r="F22" s="16">
        <f>C22/E22</f>
        <v>1.1535330869229525</v>
      </c>
      <c r="G22" s="26">
        <v>378</v>
      </c>
      <c r="H22" s="18">
        <f t="shared" si="3"/>
        <v>121.81170745855019</v>
      </c>
      <c r="I22" s="26">
        <v>332</v>
      </c>
      <c r="J22" s="18">
        <f t="shared" si="1"/>
        <v>109.47701642155246</v>
      </c>
      <c r="K22" s="16">
        <f>H22/J22</f>
        <v>1.112669229032528</v>
      </c>
    </row>
    <row r="23" spans="1:11" ht="45">
      <c r="A23" s="20" t="s">
        <v>66</v>
      </c>
      <c r="B23" s="13">
        <v>0</v>
      </c>
      <c r="C23" s="27">
        <f t="shared" si="2"/>
        <v>0</v>
      </c>
      <c r="D23" s="13">
        <v>0</v>
      </c>
      <c r="E23" s="27">
        <f t="shared" si="0"/>
        <v>0</v>
      </c>
      <c r="F23" s="17">
        <v>0</v>
      </c>
      <c r="G23" s="13">
        <v>0</v>
      </c>
      <c r="H23" s="18">
        <f t="shared" si="3"/>
        <v>0</v>
      </c>
      <c r="I23" s="13">
        <v>0</v>
      </c>
      <c r="J23" s="18">
        <f t="shared" si="1"/>
        <v>0</v>
      </c>
      <c r="K23" s="17">
        <v>0</v>
      </c>
    </row>
    <row r="24" spans="1:11" ht="33.75">
      <c r="A24" s="20" t="s">
        <v>67</v>
      </c>
      <c r="B24" s="13">
        <v>13</v>
      </c>
      <c r="C24" s="27">
        <f t="shared" si="2"/>
        <v>0.5578496526527682</v>
      </c>
      <c r="D24" s="13">
        <v>2</v>
      </c>
      <c r="E24" s="27">
        <f t="shared" si="0"/>
        <v>0.08578146485576275</v>
      </c>
      <c r="F24" s="16">
        <f>C24/E24</f>
        <v>6.503149061289225</v>
      </c>
      <c r="G24" s="13">
        <v>12</v>
      </c>
      <c r="H24" s="18">
        <f t="shared" si="3"/>
        <v>3.867038332017466</v>
      </c>
      <c r="I24" s="13">
        <v>1</v>
      </c>
      <c r="J24" s="18">
        <f t="shared" si="1"/>
        <v>0.3297500494625074</v>
      </c>
      <c r="K24" s="16">
        <f aca="true" t="shared" si="4" ref="K24:K29">H24/J24</f>
        <v>11.727180445676167</v>
      </c>
    </row>
    <row r="25" spans="1:11" ht="22.5">
      <c r="A25" s="20" t="s">
        <v>68</v>
      </c>
      <c r="B25" s="13">
        <v>24</v>
      </c>
      <c r="C25" s="27">
        <f t="shared" si="2"/>
        <v>1.0298762818204952</v>
      </c>
      <c r="D25" s="13">
        <v>13</v>
      </c>
      <c r="E25" s="27">
        <f t="shared" si="0"/>
        <v>0.5575795215624579</v>
      </c>
      <c r="F25" s="16">
        <f>C25/E25</f>
        <v>1.847048254093981</v>
      </c>
      <c r="G25" s="13">
        <v>13</v>
      </c>
      <c r="H25" s="18">
        <f t="shared" si="3"/>
        <v>4.189291526352255</v>
      </c>
      <c r="I25" s="13">
        <v>5</v>
      </c>
      <c r="J25" s="18">
        <f t="shared" si="1"/>
        <v>1.648750247312537</v>
      </c>
      <c r="K25" s="16">
        <f t="shared" si="4"/>
        <v>2.54088909656317</v>
      </c>
    </row>
    <row r="26" spans="1:11" ht="22.5">
      <c r="A26" s="20" t="s">
        <v>69</v>
      </c>
      <c r="B26" s="13">
        <v>1003</v>
      </c>
      <c r="C26" s="27">
        <f t="shared" si="2"/>
        <v>43.040246277748196</v>
      </c>
      <c r="D26" s="13">
        <v>944</v>
      </c>
      <c r="E26" s="27">
        <f t="shared" si="0"/>
        <v>40.488851411920024</v>
      </c>
      <c r="F26" s="16">
        <f>C26/E26</f>
        <v>1.0630147504030463</v>
      </c>
      <c r="G26" s="13">
        <v>923</v>
      </c>
      <c r="H26" s="18">
        <f t="shared" si="3"/>
        <v>297.4396983710101</v>
      </c>
      <c r="I26" s="13">
        <v>831</v>
      </c>
      <c r="J26" s="18">
        <f t="shared" si="1"/>
        <v>274.02229110334366</v>
      </c>
      <c r="K26" s="16">
        <f t="shared" si="4"/>
        <v>1.0854580376413059</v>
      </c>
    </row>
    <row r="27" spans="1:11" ht="33.75">
      <c r="A27" s="20" t="s">
        <v>70</v>
      </c>
      <c r="B27" s="13">
        <v>757</v>
      </c>
      <c r="C27" s="27">
        <f t="shared" si="2"/>
        <v>32.48401438908812</v>
      </c>
      <c r="D27" s="13">
        <v>767</v>
      </c>
      <c r="E27" s="27">
        <f t="shared" si="0"/>
        <v>32.89719177218502</v>
      </c>
      <c r="F27" s="16">
        <f>-E27/C27</f>
        <v>-1.0127194064793819</v>
      </c>
      <c r="G27" s="13">
        <v>709</v>
      </c>
      <c r="H27" s="18">
        <f t="shared" si="3"/>
        <v>228.47751478336528</v>
      </c>
      <c r="I27" s="13">
        <v>675</v>
      </c>
      <c r="J27" s="18">
        <f t="shared" si="1"/>
        <v>222.5812833871925</v>
      </c>
      <c r="K27" s="16">
        <f t="shared" si="4"/>
        <v>1.02649023901042</v>
      </c>
    </row>
    <row r="28" spans="1:11" ht="33.75">
      <c r="A28" s="20" t="s">
        <v>71</v>
      </c>
      <c r="B28" s="13">
        <v>229</v>
      </c>
      <c r="C28" s="27">
        <f t="shared" si="2"/>
        <v>9.826736189037224</v>
      </c>
      <c r="D28" s="13">
        <v>164</v>
      </c>
      <c r="E28" s="27">
        <f t="shared" si="0"/>
        <v>7.034080118172546</v>
      </c>
      <c r="F28" s="16">
        <f>C28/E28</f>
        <v>1.3970179503144768</v>
      </c>
      <c r="G28" s="13">
        <v>201</v>
      </c>
      <c r="H28" s="18">
        <f t="shared" si="3"/>
        <v>64.77289206129255</v>
      </c>
      <c r="I28" s="13">
        <v>145</v>
      </c>
      <c r="J28" s="18">
        <f t="shared" si="1"/>
        <v>47.813757172063575</v>
      </c>
      <c r="K28" s="16">
        <f t="shared" si="4"/>
        <v>1.3546915342419021</v>
      </c>
    </row>
    <row r="29" spans="1:11" ht="22.5">
      <c r="A29" s="20" t="s">
        <v>72</v>
      </c>
      <c r="B29" s="13">
        <v>2517</v>
      </c>
      <c r="C29" s="27">
        <f t="shared" si="2"/>
        <v>108.00827505592443</v>
      </c>
      <c r="D29" s="13">
        <v>2178</v>
      </c>
      <c r="E29" s="27">
        <f t="shared" si="0"/>
        <v>93.41601522792564</v>
      </c>
      <c r="F29" s="16">
        <f>C29/E29</f>
        <v>1.1562072605258868</v>
      </c>
      <c r="G29" s="13">
        <v>1866</v>
      </c>
      <c r="H29" s="18">
        <f t="shared" si="3"/>
        <v>601.324460628716</v>
      </c>
      <c r="I29" s="13">
        <v>1512</v>
      </c>
      <c r="J29" s="18">
        <f t="shared" si="1"/>
        <v>498.5820747873112</v>
      </c>
      <c r="K29" s="16">
        <f t="shared" si="4"/>
        <v>1.2060691529779393</v>
      </c>
    </row>
    <row r="30" spans="1:11" ht="15">
      <c r="A30" s="14" t="s">
        <v>73</v>
      </c>
      <c r="B30" s="13">
        <v>2</v>
      </c>
      <c r="C30" s="27">
        <f t="shared" si="2"/>
        <v>0.08582302348504126</v>
      </c>
      <c r="D30" s="13">
        <v>2</v>
      </c>
      <c r="E30" s="27">
        <f t="shared" si="0"/>
        <v>0.08578146485576275</v>
      </c>
      <c r="F30" s="16">
        <v>0</v>
      </c>
      <c r="G30" s="13">
        <v>2</v>
      </c>
      <c r="H30" s="18">
        <f t="shared" si="3"/>
        <v>0.6445063886695777</v>
      </c>
      <c r="I30" s="13">
        <v>2</v>
      </c>
      <c r="J30" s="18">
        <f t="shared" si="1"/>
        <v>0.6595000989250148</v>
      </c>
      <c r="K30" s="16">
        <v>0</v>
      </c>
    </row>
    <row r="31" spans="1:11" ht="15">
      <c r="A31" s="14" t="s">
        <v>74</v>
      </c>
      <c r="B31" s="13">
        <v>28</v>
      </c>
      <c r="C31" s="27">
        <f t="shared" si="2"/>
        <v>1.2015223287905776</v>
      </c>
      <c r="D31" s="13">
        <v>69</v>
      </c>
      <c r="E31" s="27">
        <f t="shared" si="0"/>
        <v>2.959460537523815</v>
      </c>
      <c r="F31" s="16">
        <f>-E31/C31</f>
        <v>-2.4630924175189772</v>
      </c>
      <c r="G31" s="13">
        <v>25</v>
      </c>
      <c r="H31" s="18">
        <f t="shared" si="3"/>
        <v>8.056329858369722</v>
      </c>
      <c r="I31" s="13">
        <v>51</v>
      </c>
      <c r="J31" s="18">
        <f t="shared" si="1"/>
        <v>16.81725252258788</v>
      </c>
      <c r="K31" s="16">
        <f>-J31/H31</f>
        <v>-2.0874582866187428</v>
      </c>
    </row>
    <row r="32" spans="1:11" ht="15">
      <c r="A32" s="14" t="s">
        <v>75</v>
      </c>
      <c r="B32" s="13">
        <v>9</v>
      </c>
      <c r="C32" s="27">
        <f t="shared" si="2"/>
        <v>0.3862036056826857</v>
      </c>
      <c r="D32" s="13">
        <v>41</v>
      </c>
      <c r="E32" s="27">
        <f t="shared" si="0"/>
        <v>1.7585200295431365</v>
      </c>
      <c r="F32" s="16">
        <f>-E32/C32</f>
        <v>-4.553349589874051</v>
      </c>
      <c r="G32" s="13">
        <v>8</v>
      </c>
      <c r="H32" s="18">
        <f t="shared" si="3"/>
        <v>2.5780255546783106</v>
      </c>
      <c r="I32" s="13">
        <v>24</v>
      </c>
      <c r="J32" s="18">
        <f t="shared" si="1"/>
        <v>7.914001187100178</v>
      </c>
      <c r="K32" s="16">
        <f>-J32/H32</f>
        <v>-3.06979159796874</v>
      </c>
    </row>
    <row r="33" spans="1:11" ht="15">
      <c r="A33" s="14" t="s">
        <v>9</v>
      </c>
      <c r="B33" s="13">
        <v>571</v>
      </c>
      <c r="C33" s="27">
        <f t="shared" si="2"/>
        <v>24.50247320497928</v>
      </c>
      <c r="D33" s="13">
        <v>571</v>
      </c>
      <c r="E33" s="27">
        <f t="shared" si="0"/>
        <v>24.49060821632027</v>
      </c>
      <c r="F33" s="16">
        <v>0</v>
      </c>
      <c r="G33" s="13">
        <v>19</v>
      </c>
      <c r="H33" s="18">
        <f t="shared" si="3"/>
        <v>6.122810692360988</v>
      </c>
      <c r="I33" s="13">
        <v>36</v>
      </c>
      <c r="J33" s="18">
        <f t="shared" si="1"/>
        <v>11.871001780650268</v>
      </c>
      <c r="K33" s="16">
        <f>-J33/H33</f>
        <v>-1.9388157460855198</v>
      </c>
    </row>
    <row r="34" spans="1:11" ht="15">
      <c r="A34" s="14" t="s">
        <v>76</v>
      </c>
      <c r="B34" s="13">
        <v>117</v>
      </c>
      <c r="C34" s="27">
        <f t="shared" si="2"/>
        <v>5.020646873874914</v>
      </c>
      <c r="D34" s="13">
        <v>143</v>
      </c>
      <c r="E34" s="27">
        <f t="shared" si="0"/>
        <v>6.133374737187037</v>
      </c>
      <c r="F34" s="16">
        <f>-E34/C34</f>
        <v>-1.2216303777710866</v>
      </c>
      <c r="G34" s="13">
        <v>17</v>
      </c>
      <c r="H34" s="18">
        <f t="shared" si="3"/>
        <v>5.47830430369141</v>
      </c>
      <c r="I34" s="13">
        <v>32</v>
      </c>
      <c r="J34" s="18">
        <f t="shared" si="1"/>
        <v>10.552001582800237</v>
      </c>
      <c r="K34" s="16">
        <f>-J34/H34</f>
        <v>-1.9261437477450916</v>
      </c>
    </row>
    <row r="35" spans="1:11" ht="15">
      <c r="A35" s="14" t="s">
        <v>77</v>
      </c>
      <c r="B35" s="13">
        <v>55</v>
      </c>
      <c r="C35" s="27">
        <f t="shared" si="2"/>
        <v>2.3601331458386348</v>
      </c>
      <c r="D35" s="13">
        <v>88</v>
      </c>
      <c r="E35" s="27">
        <f t="shared" si="0"/>
        <v>3.7743844536535613</v>
      </c>
      <c r="F35" s="16">
        <f>-E35/C35</f>
        <v>-1.5992252218094227</v>
      </c>
      <c r="G35" s="13">
        <v>17</v>
      </c>
      <c r="H35" s="18">
        <f t="shared" si="3"/>
        <v>5.47830430369141</v>
      </c>
      <c r="I35" s="13">
        <v>32</v>
      </c>
      <c r="J35" s="18">
        <f t="shared" si="1"/>
        <v>10.552001582800237</v>
      </c>
      <c r="K35" s="16">
        <f>-J35/H35</f>
        <v>-1.9261437477450916</v>
      </c>
    </row>
    <row r="36" spans="1:11" ht="15">
      <c r="A36" s="14" t="s">
        <v>78</v>
      </c>
      <c r="B36" s="13">
        <v>17</v>
      </c>
      <c r="C36" s="27">
        <f t="shared" si="2"/>
        <v>0.7294956996228508</v>
      </c>
      <c r="D36" s="13">
        <v>18</v>
      </c>
      <c r="E36" s="27">
        <f t="shared" si="0"/>
        <v>0.7720331837018648</v>
      </c>
      <c r="F36" s="16">
        <f>-E36/C36</f>
        <v>-1.0583108085503532</v>
      </c>
      <c r="G36" s="13">
        <v>0</v>
      </c>
      <c r="H36" s="18">
        <f t="shared" si="3"/>
        <v>0</v>
      </c>
      <c r="I36" s="13">
        <v>0</v>
      </c>
      <c r="J36" s="18">
        <f t="shared" si="1"/>
        <v>0</v>
      </c>
      <c r="K36" s="17">
        <v>0</v>
      </c>
    </row>
    <row r="37" spans="1:11" ht="15">
      <c r="A37" s="14" t="s">
        <v>79</v>
      </c>
      <c r="B37" s="13">
        <v>34</v>
      </c>
      <c r="C37" s="27">
        <f t="shared" si="2"/>
        <v>1.4589913992457015</v>
      </c>
      <c r="D37" s="13">
        <v>29</v>
      </c>
      <c r="E37" s="27">
        <f aca="true" t="shared" si="5" ref="E37:E69">D37*100000/2331506</f>
        <v>1.2438312404085599</v>
      </c>
      <c r="F37" s="16">
        <f>C37/E37</f>
        <v>1.1729817935481892</v>
      </c>
      <c r="G37" s="13">
        <v>0</v>
      </c>
      <c r="H37" s="18">
        <f t="shared" si="3"/>
        <v>0</v>
      </c>
      <c r="I37" s="13">
        <v>0</v>
      </c>
      <c r="J37" s="18">
        <f aca="true" t="shared" si="6" ref="J37:J69">I37*100000/303260</f>
        <v>0</v>
      </c>
      <c r="K37" s="17">
        <v>0</v>
      </c>
    </row>
    <row r="38" spans="1:11" ht="15">
      <c r="A38" s="14" t="s">
        <v>114</v>
      </c>
      <c r="B38" s="13">
        <v>9</v>
      </c>
      <c r="C38" s="27">
        <f t="shared" si="2"/>
        <v>0.3862036056826857</v>
      </c>
      <c r="D38" s="13">
        <v>6</v>
      </c>
      <c r="E38" s="27">
        <f t="shared" si="5"/>
        <v>0.25734439456728825</v>
      </c>
      <c r="F38" s="16">
        <f>C38/E38</f>
        <v>1.5007267064513599</v>
      </c>
      <c r="G38" s="13">
        <v>0</v>
      </c>
      <c r="H38" s="18">
        <f t="shared" si="3"/>
        <v>0</v>
      </c>
      <c r="I38" s="13">
        <v>0</v>
      </c>
      <c r="J38" s="18">
        <f t="shared" si="6"/>
        <v>0</v>
      </c>
      <c r="K38" s="17">
        <v>0</v>
      </c>
    </row>
    <row r="39" spans="1:11" ht="22.5">
      <c r="A39" s="20" t="s">
        <v>80</v>
      </c>
      <c r="B39" s="13">
        <v>2</v>
      </c>
      <c r="C39" s="27">
        <f t="shared" si="2"/>
        <v>0.08582302348504126</v>
      </c>
      <c r="D39" s="13">
        <v>2</v>
      </c>
      <c r="E39" s="27">
        <f t="shared" si="5"/>
        <v>0.08578146485576275</v>
      </c>
      <c r="F39" s="16">
        <v>0</v>
      </c>
      <c r="G39" s="13">
        <v>0</v>
      </c>
      <c r="H39" s="18">
        <f t="shared" si="3"/>
        <v>0</v>
      </c>
      <c r="I39" s="13">
        <v>0</v>
      </c>
      <c r="J39" s="18">
        <f t="shared" si="6"/>
        <v>0</v>
      </c>
      <c r="K39" s="17">
        <v>0</v>
      </c>
    </row>
    <row r="40" spans="1:11" ht="22.5">
      <c r="A40" s="25" t="s">
        <v>81</v>
      </c>
      <c r="B40" s="13">
        <v>162</v>
      </c>
      <c r="C40" s="27">
        <f t="shared" si="2"/>
        <v>6.951664902288342</v>
      </c>
      <c r="D40" s="13">
        <v>166</v>
      </c>
      <c r="E40" s="27">
        <f t="shared" si="5"/>
        <v>7.1198615830283085</v>
      </c>
      <c r="F40" s="16">
        <f>-E40/C40</f>
        <v>-1.0241951652020223</v>
      </c>
      <c r="G40" s="13">
        <v>2</v>
      </c>
      <c r="H40" s="18">
        <f t="shared" si="3"/>
        <v>0.6445063886695777</v>
      </c>
      <c r="I40" s="13">
        <v>4</v>
      </c>
      <c r="J40" s="18">
        <f t="shared" si="6"/>
        <v>1.3190001978500296</v>
      </c>
      <c r="K40" s="16">
        <f>-J40/H40</f>
        <v>-2.0465277319791597</v>
      </c>
    </row>
    <row r="41" spans="1:11" ht="22.5">
      <c r="A41" s="20" t="s">
        <v>82</v>
      </c>
      <c r="B41" s="13">
        <v>37</v>
      </c>
      <c r="C41" s="27">
        <f t="shared" si="2"/>
        <v>1.5877259344732633</v>
      </c>
      <c r="D41" s="13">
        <v>32</v>
      </c>
      <c r="E41" s="27">
        <f t="shared" si="5"/>
        <v>1.372503437692204</v>
      </c>
      <c r="F41" s="16">
        <f>C41/E41</f>
        <v>1.1568101695562563</v>
      </c>
      <c r="G41" s="13">
        <v>0</v>
      </c>
      <c r="H41" s="18">
        <f t="shared" si="3"/>
        <v>0</v>
      </c>
      <c r="I41" s="13">
        <v>1</v>
      </c>
      <c r="J41" s="18">
        <f t="shared" si="6"/>
        <v>0.3297500494625074</v>
      </c>
      <c r="K41" s="16">
        <v>0</v>
      </c>
    </row>
    <row r="42" spans="1:11" ht="22.5">
      <c r="A42" s="20" t="s">
        <v>83</v>
      </c>
      <c r="B42" s="13">
        <v>124</v>
      </c>
      <c r="C42" s="27">
        <f t="shared" si="2"/>
        <v>5.321027456072558</v>
      </c>
      <c r="D42" s="13">
        <v>134</v>
      </c>
      <c r="E42" s="27">
        <f t="shared" si="5"/>
        <v>5.747358145336104</v>
      </c>
      <c r="F42" s="16">
        <f>-E42/C42</f>
        <v>-1.0801218736011222</v>
      </c>
      <c r="G42" s="13">
        <v>2</v>
      </c>
      <c r="H42" s="18">
        <f t="shared" si="3"/>
        <v>0.6445063886695777</v>
      </c>
      <c r="I42" s="13">
        <v>3</v>
      </c>
      <c r="J42" s="18">
        <f t="shared" si="6"/>
        <v>0.9892501483875222</v>
      </c>
      <c r="K42" s="16">
        <f>-J42/H42</f>
        <v>-1.53489579898437</v>
      </c>
    </row>
    <row r="43" spans="1:11" ht="22.5">
      <c r="A43" s="20" t="s">
        <v>84</v>
      </c>
      <c r="B43" s="13">
        <v>1</v>
      </c>
      <c r="C43" s="27">
        <f t="shared" si="2"/>
        <v>0.04291151174252063</v>
      </c>
      <c r="D43" s="13">
        <v>0</v>
      </c>
      <c r="E43" s="27">
        <f t="shared" si="5"/>
        <v>0</v>
      </c>
      <c r="F43" s="16">
        <v>1</v>
      </c>
      <c r="G43" s="13">
        <v>0</v>
      </c>
      <c r="H43" s="18">
        <f t="shared" si="3"/>
        <v>0</v>
      </c>
      <c r="I43" s="13">
        <v>0</v>
      </c>
      <c r="J43" s="18">
        <f t="shared" si="6"/>
        <v>0</v>
      </c>
      <c r="K43" s="17">
        <v>0</v>
      </c>
    </row>
    <row r="44" spans="1:11" ht="15">
      <c r="A44" s="14" t="s">
        <v>85</v>
      </c>
      <c r="B44" s="13">
        <v>292</v>
      </c>
      <c r="C44" s="27">
        <f t="shared" si="2"/>
        <v>12.530161428816024</v>
      </c>
      <c r="D44" s="13">
        <v>262</v>
      </c>
      <c r="E44" s="27">
        <f t="shared" si="5"/>
        <v>11.237371896104921</v>
      </c>
      <c r="F44" s="16">
        <f>C44/E44</f>
        <v>1.115043761536379</v>
      </c>
      <c r="G44" s="13">
        <v>0</v>
      </c>
      <c r="H44" s="18">
        <f t="shared" si="3"/>
        <v>0</v>
      </c>
      <c r="I44" s="13">
        <v>0</v>
      </c>
      <c r="J44" s="18">
        <f t="shared" si="6"/>
        <v>0</v>
      </c>
      <c r="K44" s="17">
        <v>0</v>
      </c>
    </row>
    <row r="45" spans="1:11" ht="15">
      <c r="A45" s="14" t="s">
        <v>86</v>
      </c>
      <c r="B45" s="13">
        <v>0</v>
      </c>
      <c r="C45" s="27">
        <f t="shared" si="2"/>
        <v>0</v>
      </c>
      <c r="D45" s="13">
        <v>0</v>
      </c>
      <c r="E45" s="27">
        <f t="shared" si="5"/>
        <v>0</v>
      </c>
      <c r="F45" s="17">
        <v>0</v>
      </c>
      <c r="G45" s="13">
        <v>0</v>
      </c>
      <c r="H45" s="18">
        <f t="shared" si="3"/>
        <v>0</v>
      </c>
      <c r="I45" s="13">
        <v>0</v>
      </c>
      <c r="J45" s="18">
        <f t="shared" si="6"/>
        <v>0</v>
      </c>
      <c r="K45" s="17">
        <v>0</v>
      </c>
    </row>
    <row r="46" spans="1:11" ht="15">
      <c r="A46" s="14" t="s">
        <v>10</v>
      </c>
      <c r="B46" s="13">
        <v>0</v>
      </c>
      <c r="C46" s="27">
        <f t="shared" si="2"/>
        <v>0</v>
      </c>
      <c r="D46" s="13">
        <v>0</v>
      </c>
      <c r="E46" s="27">
        <f t="shared" si="5"/>
        <v>0</v>
      </c>
      <c r="F46" s="17">
        <v>0</v>
      </c>
      <c r="G46" s="13">
        <v>0</v>
      </c>
      <c r="H46" s="18">
        <f t="shared" si="3"/>
        <v>0</v>
      </c>
      <c r="I46" s="13">
        <v>0</v>
      </c>
      <c r="J46" s="18">
        <f t="shared" si="6"/>
        <v>0</v>
      </c>
      <c r="K46" s="17">
        <v>0</v>
      </c>
    </row>
    <row r="47" spans="1:11" ht="15">
      <c r="A47" s="14" t="s">
        <v>11</v>
      </c>
      <c r="B47" s="13">
        <v>60</v>
      </c>
      <c r="C47" s="27">
        <f t="shared" si="2"/>
        <v>2.5746907045512377</v>
      </c>
      <c r="D47" s="13">
        <v>39</v>
      </c>
      <c r="E47" s="27">
        <f t="shared" si="5"/>
        <v>1.6727385646873738</v>
      </c>
      <c r="F47" s="16">
        <f>C47/E47</f>
        <v>1.5392068784116508</v>
      </c>
      <c r="G47" s="13">
        <v>60</v>
      </c>
      <c r="H47" s="18">
        <f t="shared" si="3"/>
        <v>19.335191660087332</v>
      </c>
      <c r="I47" s="13">
        <v>38</v>
      </c>
      <c r="J47" s="18">
        <f t="shared" si="6"/>
        <v>12.530501879575281</v>
      </c>
      <c r="K47" s="16">
        <f>H47/J47</f>
        <v>1.5430500586416012</v>
      </c>
    </row>
    <row r="48" spans="1:11" ht="22.5">
      <c r="A48" s="20" t="s">
        <v>106</v>
      </c>
      <c r="B48" s="13">
        <v>5</v>
      </c>
      <c r="C48" s="27">
        <f t="shared" si="2"/>
        <v>0.21455755871260315</v>
      </c>
      <c r="D48" s="13">
        <v>2</v>
      </c>
      <c r="E48" s="27">
        <f t="shared" si="5"/>
        <v>0.08578146485576275</v>
      </c>
      <c r="F48" s="16">
        <f>C48/E48</f>
        <v>2.5012111774189325</v>
      </c>
      <c r="G48" s="13">
        <v>5</v>
      </c>
      <c r="H48" s="18">
        <f t="shared" si="3"/>
        <v>1.6112659716739441</v>
      </c>
      <c r="I48" s="13">
        <v>1</v>
      </c>
      <c r="J48" s="18">
        <f t="shared" si="6"/>
        <v>0.3297500494625074</v>
      </c>
      <c r="K48" s="16">
        <f>H48/J48</f>
        <v>4.886325185698404</v>
      </c>
    </row>
    <row r="49" spans="1:11" ht="15">
      <c r="A49" s="14" t="s">
        <v>12</v>
      </c>
      <c r="B49" s="13">
        <v>346</v>
      </c>
      <c r="C49" s="27">
        <f t="shared" si="2"/>
        <v>14.847383062912138</v>
      </c>
      <c r="D49" s="13">
        <v>235</v>
      </c>
      <c r="E49" s="27">
        <f t="shared" si="5"/>
        <v>10.079322120552124</v>
      </c>
      <c r="F49" s="16">
        <f>C49/E49</f>
        <v>1.4730537317224692</v>
      </c>
      <c r="G49" s="13">
        <v>341</v>
      </c>
      <c r="H49" s="18">
        <f t="shared" si="3"/>
        <v>109.888339268163</v>
      </c>
      <c r="I49" s="13">
        <v>229</v>
      </c>
      <c r="J49" s="18">
        <f t="shared" si="6"/>
        <v>75.5127613269142</v>
      </c>
      <c r="K49" s="16">
        <f>H49/J49</f>
        <v>1.4552287234263366</v>
      </c>
    </row>
    <row r="50" spans="1:11" ht="15">
      <c r="A50" s="14" t="s">
        <v>13</v>
      </c>
      <c r="B50" s="13">
        <v>7612</v>
      </c>
      <c r="C50" s="27">
        <f t="shared" si="2"/>
        <v>326.64242738406705</v>
      </c>
      <c r="D50" s="13">
        <v>10277</v>
      </c>
      <c r="E50" s="27">
        <f t="shared" si="5"/>
        <v>440.7880571613369</v>
      </c>
      <c r="F50" s="16">
        <f>-E50/C50</f>
        <v>-1.3494513272247304</v>
      </c>
      <c r="G50" s="13">
        <v>6296</v>
      </c>
      <c r="H50" s="18">
        <f t="shared" si="3"/>
        <v>2028.9061115318304</v>
      </c>
      <c r="I50" s="13">
        <v>8770</v>
      </c>
      <c r="J50" s="18">
        <f t="shared" si="6"/>
        <v>2891.90793378619</v>
      </c>
      <c r="K50" s="16">
        <f>-J50/H50</f>
        <v>-1.425353256786629</v>
      </c>
    </row>
    <row r="51" spans="1:11" ht="15">
      <c r="A51" s="14" t="s">
        <v>55</v>
      </c>
      <c r="B51" s="13">
        <v>17</v>
      </c>
      <c r="C51" s="27">
        <f t="shared" si="2"/>
        <v>0.7294956996228508</v>
      </c>
      <c r="D51" s="13">
        <v>3</v>
      </c>
      <c r="E51" s="27">
        <f t="shared" si="5"/>
        <v>0.12867219728364412</v>
      </c>
      <c r="F51" s="16">
        <f>C51/E51</f>
        <v>5.669412002149581</v>
      </c>
      <c r="G51" s="13">
        <v>2</v>
      </c>
      <c r="H51" s="18">
        <f t="shared" si="3"/>
        <v>0.6445063886695777</v>
      </c>
      <c r="I51" s="13">
        <v>0</v>
      </c>
      <c r="J51" s="18">
        <f t="shared" si="6"/>
        <v>0</v>
      </c>
      <c r="K51" s="16">
        <v>2</v>
      </c>
    </row>
    <row r="52" spans="1:11" ht="15">
      <c r="A52" s="14" t="s">
        <v>14</v>
      </c>
      <c r="B52" s="13">
        <v>0</v>
      </c>
      <c r="C52" s="27">
        <f t="shared" si="2"/>
        <v>0</v>
      </c>
      <c r="D52" s="13">
        <v>1</v>
      </c>
      <c r="E52" s="27">
        <f t="shared" si="5"/>
        <v>0.04289073242788138</v>
      </c>
      <c r="F52" s="16">
        <v>0</v>
      </c>
      <c r="G52" s="13">
        <v>0</v>
      </c>
      <c r="H52" s="18">
        <f t="shared" si="3"/>
        <v>0</v>
      </c>
      <c r="I52" s="13">
        <v>0</v>
      </c>
      <c r="J52" s="18">
        <f t="shared" si="6"/>
        <v>0</v>
      </c>
      <c r="K52" s="17">
        <v>0</v>
      </c>
    </row>
    <row r="53" spans="1:11" ht="15">
      <c r="A53" s="14" t="s">
        <v>87</v>
      </c>
      <c r="B53" s="13">
        <v>2</v>
      </c>
      <c r="C53" s="27">
        <f t="shared" si="2"/>
        <v>0.08582302348504126</v>
      </c>
      <c r="D53" s="13">
        <v>11</v>
      </c>
      <c r="E53" s="27">
        <f t="shared" si="5"/>
        <v>0.47179805670669517</v>
      </c>
      <c r="F53" s="16">
        <f>-E53/C53</f>
        <v>-5.497336699969892</v>
      </c>
      <c r="G53" s="13">
        <v>2</v>
      </c>
      <c r="H53" s="18">
        <f t="shared" si="3"/>
        <v>0.6445063886695777</v>
      </c>
      <c r="I53" s="13">
        <v>9</v>
      </c>
      <c r="J53" s="18">
        <f t="shared" si="6"/>
        <v>2.967750445162567</v>
      </c>
      <c r="K53" s="16">
        <f>-J53/H53</f>
        <v>-4.60468739695311</v>
      </c>
    </row>
    <row r="54" spans="1:11" ht="15">
      <c r="A54" s="14" t="s">
        <v>88</v>
      </c>
      <c r="B54" s="13">
        <v>4</v>
      </c>
      <c r="C54" s="27">
        <f t="shared" si="2"/>
        <v>0.1716460469700825</v>
      </c>
      <c r="D54" s="13">
        <v>10</v>
      </c>
      <c r="E54" s="27">
        <f t="shared" si="5"/>
        <v>0.4289073242788138</v>
      </c>
      <c r="F54" s="16">
        <f>-E54/C54</f>
        <v>-2.498789409077223</v>
      </c>
      <c r="G54" s="13">
        <v>3</v>
      </c>
      <c r="H54" s="18">
        <f t="shared" si="3"/>
        <v>0.9667595830043665</v>
      </c>
      <c r="I54" s="13">
        <v>4</v>
      </c>
      <c r="J54" s="18">
        <f t="shared" si="6"/>
        <v>1.3190001978500296</v>
      </c>
      <c r="K54" s="16">
        <f>-J54/H54</f>
        <v>-1.3643518213194399</v>
      </c>
    </row>
    <row r="55" spans="1:11" ht="22.5">
      <c r="A55" s="21" t="s">
        <v>89</v>
      </c>
      <c r="B55" s="13">
        <v>4</v>
      </c>
      <c r="C55" s="27">
        <f t="shared" si="2"/>
        <v>0.1716460469700825</v>
      </c>
      <c r="D55" s="13">
        <v>10</v>
      </c>
      <c r="E55" s="27">
        <f t="shared" si="5"/>
        <v>0.4289073242788138</v>
      </c>
      <c r="F55" s="16">
        <f>-E55/C55</f>
        <v>-2.498789409077223</v>
      </c>
      <c r="G55" s="13">
        <v>3</v>
      </c>
      <c r="H55" s="18">
        <f t="shared" si="3"/>
        <v>0.9667595830043665</v>
      </c>
      <c r="I55" s="13">
        <v>4</v>
      </c>
      <c r="J55" s="18">
        <f t="shared" si="6"/>
        <v>1.3190001978500296</v>
      </c>
      <c r="K55" s="16">
        <f>-J55/H55</f>
        <v>-1.3643518213194399</v>
      </c>
    </row>
    <row r="56" spans="1:11" ht="15">
      <c r="A56" s="14" t="s">
        <v>15</v>
      </c>
      <c r="B56" s="13">
        <v>0</v>
      </c>
      <c r="C56" s="27">
        <f t="shared" si="2"/>
        <v>0</v>
      </c>
      <c r="D56" s="13">
        <v>0</v>
      </c>
      <c r="E56" s="27">
        <f t="shared" si="5"/>
        <v>0</v>
      </c>
      <c r="F56" s="16">
        <v>0</v>
      </c>
      <c r="G56" s="13">
        <v>0</v>
      </c>
      <c r="H56" s="18">
        <f t="shared" si="3"/>
        <v>0</v>
      </c>
      <c r="I56" s="13">
        <v>0</v>
      </c>
      <c r="J56" s="18">
        <f t="shared" si="6"/>
        <v>0</v>
      </c>
      <c r="K56" s="17">
        <v>0</v>
      </c>
    </row>
    <row r="57" spans="1:11" ht="15">
      <c r="A57" s="14" t="s">
        <v>16</v>
      </c>
      <c r="B57" s="13">
        <v>1</v>
      </c>
      <c r="C57" s="27">
        <f t="shared" si="2"/>
        <v>0.04291151174252063</v>
      </c>
      <c r="D57" s="13">
        <v>0</v>
      </c>
      <c r="E57" s="27">
        <f t="shared" si="5"/>
        <v>0</v>
      </c>
      <c r="F57" s="17">
        <v>1</v>
      </c>
      <c r="G57" s="13">
        <v>0</v>
      </c>
      <c r="H57" s="18">
        <f t="shared" si="3"/>
        <v>0</v>
      </c>
      <c r="I57" s="13">
        <v>0</v>
      </c>
      <c r="J57" s="18">
        <f t="shared" si="6"/>
        <v>0</v>
      </c>
      <c r="K57" s="17">
        <v>0</v>
      </c>
    </row>
    <row r="58" spans="1:11" ht="15">
      <c r="A58" s="14" t="s">
        <v>17</v>
      </c>
      <c r="B58" s="13">
        <v>0</v>
      </c>
      <c r="C58" s="27">
        <f t="shared" si="2"/>
        <v>0</v>
      </c>
      <c r="D58" s="13">
        <v>0</v>
      </c>
      <c r="E58" s="27">
        <f t="shared" si="5"/>
        <v>0</v>
      </c>
      <c r="F58" s="17">
        <v>0</v>
      </c>
      <c r="G58" s="13">
        <v>0</v>
      </c>
      <c r="H58" s="18">
        <f t="shared" si="3"/>
        <v>0</v>
      </c>
      <c r="I58" s="13">
        <v>0</v>
      </c>
      <c r="J58" s="18">
        <f t="shared" si="6"/>
        <v>0</v>
      </c>
      <c r="K58" s="17">
        <v>0</v>
      </c>
    </row>
    <row r="59" spans="1:11" ht="15">
      <c r="A59" s="14" t="s">
        <v>18</v>
      </c>
      <c r="B59" s="13">
        <v>0</v>
      </c>
      <c r="C59" s="27">
        <f t="shared" si="2"/>
        <v>0</v>
      </c>
      <c r="D59" s="13">
        <v>5</v>
      </c>
      <c r="E59" s="27">
        <f t="shared" si="5"/>
        <v>0.2144536621394069</v>
      </c>
      <c r="F59" s="16">
        <v>0</v>
      </c>
      <c r="G59" s="13">
        <v>0</v>
      </c>
      <c r="H59" s="18">
        <f t="shared" si="3"/>
        <v>0</v>
      </c>
      <c r="I59" s="13">
        <v>0</v>
      </c>
      <c r="J59" s="18">
        <f t="shared" si="6"/>
        <v>0</v>
      </c>
      <c r="K59" s="17">
        <v>0</v>
      </c>
    </row>
    <row r="60" spans="1:11" ht="15">
      <c r="A60" s="14" t="s">
        <v>112</v>
      </c>
      <c r="B60" s="13">
        <v>3</v>
      </c>
      <c r="C60" s="27">
        <f t="shared" si="2"/>
        <v>0.1287345352275619</v>
      </c>
      <c r="D60" s="13">
        <v>8</v>
      </c>
      <c r="E60" s="27">
        <f t="shared" si="5"/>
        <v>0.343125859423051</v>
      </c>
      <c r="F60" s="16">
        <f>-E60/C60</f>
        <v>-2.665375369682371</v>
      </c>
      <c r="G60" s="13">
        <v>0</v>
      </c>
      <c r="H60" s="18">
        <f t="shared" si="3"/>
        <v>0</v>
      </c>
      <c r="I60" s="13">
        <v>0</v>
      </c>
      <c r="J60" s="18">
        <f t="shared" si="6"/>
        <v>0</v>
      </c>
      <c r="K60" s="17">
        <v>0</v>
      </c>
    </row>
    <row r="61" spans="1:11" ht="15">
      <c r="A61" s="14" t="s">
        <v>90</v>
      </c>
      <c r="B61" s="13">
        <v>0</v>
      </c>
      <c r="C61" s="27">
        <f t="shared" si="2"/>
        <v>0</v>
      </c>
      <c r="D61" s="13">
        <v>0</v>
      </c>
      <c r="E61" s="27">
        <f t="shared" si="5"/>
        <v>0</v>
      </c>
      <c r="F61" s="16">
        <v>0</v>
      </c>
      <c r="G61" s="13">
        <v>0</v>
      </c>
      <c r="H61" s="18">
        <f t="shared" si="3"/>
        <v>0</v>
      </c>
      <c r="I61" s="13">
        <v>0</v>
      </c>
      <c r="J61" s="18">
        <f t="shared" si="6"/>
        <v>0</v>
      </c>
      <c r="K61" s="17">
        <v>0</v>
      </c>
    </row>
    <row r="62" spans="1:11" ht="33.75">
      <c r="A62" s="20" t="s">
        <v>91</v>
      </c>
      <c r="B62" s="13">
        <v>3</v>
      </c>
      <c r="C62" s="27">
        <f t="shared" si="2"/>
        <v>0.1287345352275619</v>
      </c>
      <c r="D62" s="13">
        <v>8</v>
      </c>
      <c r="E62" s="27">
        <f t="shared" si="5"/>
        <v>0.343125859423051</v>
      </c>
      <c r="F62" s="16">
        <f>-E62/C62</f>
        <v>-2.665375369682371</v>
      </c>
      <c r="G62" s="13">
        <v>0</v>
      </c>
      <c r="H62" s="18">
        <f t="shared" si="3"/>
        <v>0</v>
      </c>
      <c r="I62" s="13">
        <v>0</v>
      </c>
      <c r="J62" s="18">
        <f t="shared" si="6"/>
        <v>0</v>
      </c>
      <c r="K62" s="17">
        <v>0</v>
      </c>
    </row>
    <row r="63" spans="1:11" ht="15">
      <c r="A63" s="14" t="s">
        <v>92</v>
      </c>
      <c r="B63" s="13">
        <v>0</v>
      </c>
      <c r="C63" s="27">
        <f t="shared" si="2"/>
        <v>0</v>
      </c>
      <c r="D63" s="13">
        <v>0</v>
      </c>
      <c r="E63" s="27">
        <f t="shared" si="5"/>
        <v>0</v>
      </c>
      <c r="F63" s="17">
        <v>0</v>
      </c>
      <c r="G63" s="13">
        <v>0</v>
      </c>
      <c r="H63" s="18">
        <f t="shared" si="3"/>
        <v>0</v>
      </c>
      <c r="I63" s="13">
        <v>0</v>
      </c>
      <c r="J63" s="18">
        <f t="shared" si="6"/>
        <v>0</v>
      </c>
      <c r="K63" s="17">
        <v>0</v>
      </c>
    </row>
    <row r="64" spans="1:11" ht="15">
      <c r="A64" s="14" t="s">
        <v>19</v>
      </c>
      <c r="B64" s="13">
        <v>22</v>
      </c>
      <c r="C64" s="27">
        <f t="shared" si="2"/>
        <v>0.9440532583354538</v>
      </c>
      <c r="D64" s="13">
        <v>22</v>
      </c>
      <c r="E64" s="27">
        <f t="shared" si="5"/>
        <v>0.9435961134133903</v>
      </c>
      <c r="F64" s="16">
        <v>0</v>
      </c>
      <c r="G64" s="13">
        <v>1</v>
      </c>
      <c r="H64" s="18">
        <f t="shared" si="3"/>
        <v>0.32225319433478883</v>
      </c>
      <c r="I64" s="13">
        <v>0</v>
      </c>
      <c r="J64" s="18">
        <f t="shared" si="6"/>
        <v>0</v>
      </c>
      <c r="K64" s="16">
        <v>1</v>
      </c>
    </row>
    <row r="65" spans="1:11" ht="15">
      <c r="A65" s="14" t="s">
        <v>20</v>
      </c>
      <c r="B65" s="13">
        <v>0</v>
      </c>
      <c r="C65" s="27">
        <f t="shared" si="2"/>
        <v>0</v>
      </c>
      <c r="D65" s="13">
        <v>0</v>
      </c>
      <c r="E65" s="27">
        <f t="shared" si="5"/>
        <v>0</v>
      </c>
      <c r="F65" s="17">
        <v>0</v>
      </c>
      <c r="G65" s="13">
        <v>0</v>
      </c>
      <c r="H65" s="18">
        <f t="shared" si="3"/>
        <v>0</v>
      </c>
      <c r="I65" s="13">
        <v>0</v>
      </c>
      <c r="J65" s="18">
        <f t="shared" si="6"/>
        <v>0</v>
      </c>
      <c r="K65" s="17">
        <v>0</v>
      </c>
    </row>
    <row r="66" spans="1:11" ht="15">
      <c r="A66" s="14" t="s">
        <v>21</v>
      </c>
      <c r="B66" s="13">
        <v>3</v>
      </c>
      <c r="C66" s="27">
        <f t="shared" si="2"/>
        <v>0.1287345352275619</v>
      </c>
      <c r="D66" s="13">
        <v>9</v>
      </c>
      <c r="E66" s="27">
        <f t="shared" si="5"/>
        <v>0.3860165918509324</v>
      </c>
      <c r="F66" s="16">
        <f>-E66/C66</f>
        <v>-2.9985472908926676</v>
      </c>
      <c r="G66" s="13">
        <v>0</v>
      </c>
      <c r="H66" s="18">
        <f t="shared" si="3"/>
        <v>0</v>
      </c>
      <c r="I66" s="13">
        <v>0</v>
      </c>
      <c r="J66" s="18">
        <f t="shared" si="6"/>
        <v>0</v>
      </c>
      <c r="K66" s="17">
        <v>0</v>
      </c>
    </row>
    <row r="67" spans="1:11" ht="15">
      <c r="A67" s="14" t="s">
        <v>22</v>
      </c>
      <c r="B67" s="13">
        <v>3643</v>
      </c>
      <c r="C67" s="27">
        <f t="shared" si="2"/>
        <v>156.32663727800266</v>
      </c>
      <c r="D67" s="13">
        <v>4064</v>
      </c>
      <c r="E67" s="27">
        <f t="shared" si="5"/>
        <v>174.30793658690993</v>
      </c>
      <c r="F67" s="16">
        <f>-E67/C67</f>
        <v>-1.115023898818538</v>
      </c>
      <c r="G67" s="13">
        <v>942</v>
      </c>
      <c r="H67" s="18">
        <f t="shared" si="3"/>
        <v>303.56250906337107</v>
      </c>
      <c r="I67" s="13">
        <v>1002</v>
      </c>
      <c r="J67" s="18">
        <f t="shared" si="6"/>
        <v>330.4095495614324</v>
      </c>
      <c r="K67" s="16">
        <f>-J67/H67</f>
        <v>-1.0884399084092984</v>
      </c>
    </row>
    <row r="68" spans="1:11" ht="15">
      <c r="A68" s="14" t="s">
        <v>93</v>
      </c>
      <c r="B68" s="13">
        <v>96</v>
      </c>
      <c r="C68" s="27">
        <f t="shared" si="2"/>
        <v>4.119505127281981</v>
      </c>
      <c r="D68" s="13">
        <v>149</v>
      </c>
      <c r="E68" s="27">
        <f t="shared" si="5"/>
        <v>6.3907191317543255</v>
      </c>
      <c r="F68" s="16">
        <f>-E68/C68</f>
        <v>-1.5513317581354427</v>
      </c>
      <c r="G68" s="13">
        <v>31</v>
      </c>
      <c r="H68" s="18">
        <f t="shared" si="3"/>
        <v>9.989849024378454</v>
      </c>
      <c r="I68" s="13">
        <v>38</v>
      </c>
      <c r="J68" s="18">
        <f t="shared" si="6"/>
        <v>12.530501879575281</v>
      </c>
      <c r="K68" s="16">
        <f>-J68/H68</f>
        <v>-1.2543234486323882</v>
      </c>
    </row>
    <row r="69" spans="1:11" ht="15">
      <c r="A69" s="14" t="s">
        <v>23</v>
      </c>
      <c r="B69" s="13">
        <v>0</v>
      </c>
      <c r="C69" s="27">
        <f t="shared" si="2"/>
        <v>0</v>
      </c>
      <c r="D69" s="13">
        <v>0</v>
      </c>
      <c r="E69" s="27">
        <f t="shared" si="5"/>
        <v>0</v>
      </c>
      <c r="F69" s="16">
        <v>0</v>
      </c>
      <c r="G69" s="13">
        <v>0</v>
      </c>
      <c r="H69" s="18">
        <f t="shared" si="3"/>
        <v>0</v>
      </c>
      <c r="I69" s="13">
        <v>0</v>
      </c>
      <c r="J69" s="18">
        <f t="shared" si="6"/>
        <v>0</v>
      </c>
      <c r="K69" s="17">
        <v>0</v>
      </c>
    </row>
    <row r="70" spans="1:11" ht="15">
      <c r="A70" s="14" t="s">
        <v>24</v>
      </c>
      <c r="B70" s="13">
        <v>4</v>
      </c>
      <c r="C70" s="27">
        <f t="shared" si="2"/>
        <v>0.1716460469700825</v>
      </c>
      <c r="D70" s="13">
        <v>3</v>
      </c>
      <c r="E70" s="27">
        <f aca="true" t="shared" si="7" ref="E70:E101">D70*100000/2331506</f>
        <v>0.12867219728364412</v>
      </c>
      <c r="F70" s="16">
        <f>C70/E70</f>
        <v>1.3339792946234308</v>
      </c>
      <c r="G70" s="13">
        <v>0</v>
      </c>
      <c r="H70" s="18">
        <f t="shared" si="3"/>
        <v>0</v>
      </c>
      <c r="I70" s="13">
        <v>0</v>
      </c>
      <c r="J70" s="18">
        <f aca="true" t="shared" si="8" ref="J70:J101">I70*100000/303260</f>
        <v>0</v>
      </c>
      <c r="K70" s="17">
        <v>0</v>
      </c>
    </row>
    <row r="71" spans="1:11" ht="15">
      <c r="A71" s="14" t="s">
        <v>116</v>
      </c>
      <c r="B71" s="13">
        <v>1</v>
      </c>
      <c r="C71" s="27">
        <f aca="true" t="shared" si="9" ref="C71:C116">B71*100000/2330377</f>
        <v>0.04291151174252063</v>
      </c>
      <c r="D71" s="13">
        <v>0</v>
      </c>
      <c r="E71" s="27">
        <f t="shared" si="7"/>
        <v>0</v>
      </c>
      <c r="F71" s="17">
        <v>1</v>
      </c>
      <c r="G71" s="13">
        <v>0</v>
      </c>
      <c r="H71" s="18">
        <f aca="true" t="shared" si="10" ref="H71:H116">G71*100000/310315</f>
        <v>0</v>
      </c>
      <c r="I71" s="13">
        <v>0</v>
      </c>
      <c r="J71" s="18">
        <f t="shared" si="8"/>
        <v>0</v>
      </c>
      <c r="K71" s="17">
        <v>0</v>
      </c>
    </row>
    <row r="72" spans="1:11" ht="15">
      <c r="A72" s="14" t="s">
        <v>25</v>
      </c>
      <c r="B72" s="13">
        <v>3</v>
      </c>
      <c r="C72" s="27">
        <f t="shared" si="9"/>
        <v>0.1287345352275619</v>
      </c>
      <c r="D72" s="13">
        <v>3</v>
      </c>
      <c r="E72" s="27">
        <f t="shared" si="7"/>
        <v>0.12867219728364412</v>
      </c>
      <c r="F72" s="16">
        <v>0</v>
      </c>
      <c r="G72" s="13">
        <v>0</v>
      </c>
      <c r="H72" s="18">
        <f t="shared" si="10"/>
        <v>0</v>
      </c>
      <c r="I72" s="13">
        <v>0</v>
      </c>
      <c r="J72" s="18">
        <f t="shared" si="8"/>
        <v>0</v>
      </c>
      <c r="K72" s="17">
        <v>0</v>
      </c>
    </row>
    <row r="73" spans="1:11" ht="15">
      <c r="A73" s="14" t="s">
        <v>26</v>
      </c>
      <c r="B73" s="13">
        <v>319</v>
      </c>
      <c r="C73" s="27">
        <f t="shared" si="9"/>
        <v>13.688772245864081</v>
      </c>
      <c r="D73" s="13">
        <v>417</v>
      </c>
      <c r="E73" s="27">
        <f t="shared" si="7"/>
        <v>17.885435422426536</v>
      </c>
      <c r="F73" s="16">
        <f>-E73/C73</f>
        <v>-1.3065770327087174</v>
      </c>
      <c r="G73" s="13">
        <v>195</v>
      </c>
      <c r="H73" s="18">
        <f t="shared" si="10"/>
        <v>62.83937289528382</v>
      </c>
      <c r="I73" s="13">
        <v>246</v>
      </c>
      <c r="J73" s="18">
        <f t="shared" si="8"/>
        <v>81.11851216777683</v>
      </c>
      <c r="K73" s="16">
        <f>-J73/H73</f>
        <v>-1.2908867232483932</v>
      </c>
    </row>
    <row r="74" spans="1:11" ht="15">
      <c r="A74" s="14" t="s">
        <v>27</v>
      </c>
      <c r="B74" s="13">
        <v>0</v>
      </c>
      <c r="C74" s="27">
        <f t="shared" si="9"/>
        <v>0</v>
      </c>
      <c r="D74" s="13">
        <v>0</v>
      </c>
      <c r="E74" s="27">
        <f t="shared" si="7"/>
        <v>0</v>
      </c>
      <c r="F74" s="17">
        <v>0</v>
      </c>
      <c r="G74" s="13">
        <v>0</v>
      </c>
      <c r="H74" s="18">
        <f t="shared" si="10"/>
        <v>0</v>
      </c>
      <c r="I74" s="13">
        <v>0</v>
      </c>
      <c r="J74" s="18">
        <f t="shared" si="8"/>
        <v>0</v>
      </c>
      <c r="K74" s="17">
        <v>0</v>
      </c>
    </row>
    <row r="75" spans="1:11" ht="15">
      <c r="A75" s="14" t="s">
        <v>28</v>
      </c>
      <c r="B75" s="13">
        <v>5</v>
      </c>
      <c r="C75" s="27">
        <f t="shared" si="9"/>
        <v>0.21455755871260315</v>
      </c>
      <c r="D75" s="13">
        <v>2</v>
      </c>
      <c r="E75" s="27">
        <f t="shared" si="7"/>
        <v>0.08578146485576275</v>
      </c>
      <c r="F75" s="16">
        <f>C75/E75</f>
        <v>2.5012111774189325</v>
      </c>
      <c r="G75" s="13">
        <v>0</v>
      </c>
      <c r="H75" s="18">
        <f t="shared" si="10"/>
        <v>0</v>
      </c>
      <c r="I75" s="13">
        <v>0</v>
      </c>
      <c r="J75" s="18">
        <f t="shared" si="8"/>
        <v>0</v>
      </c>
      <c r="K75" s="17">
        <v>0</v>
      </c>
    </row>
    <row r="76" spans="1:11" ht="15">
      <c r="A76" s="22" t="s">
        <v>94</v>
      </c>
      <c r="B76" s="13">
        <v>157</v>
      </c>
      <c r="C76" s="27">
        <f t="shared" si="9"/>
        <v>6.737107343575739</v>
      </c>
      <c r="D76" s="13">
        <v>147</v>
      </c>
      <c r="E76" s="27">
        <f t="shared" si="7"/>
        <v>6.304937666898563</v>
      </c>
      <c r="F76" s="16">
        <f>C76/E76</f>
        <v>1.0685446390606053</v>
      </c>
      <c r="G76" s="13">
        <v>93</v>
      </c>
      <c r="H76" s="18">
        <f t="shared" si="10"/>
        <v>29.969547073135363</v>
      </c>
      <c r="I76" s="13">
        <v>85</v>
      </c>
      <c r="J76" s="18">
        <f t="shared" si="8"/>
        <v>28.02875420431313</v>
      </c>
      <c r="K76" s="16">
        <f>H76/J76</f>
        <v>1.0692429229881213</v>
      </c>
    </row>
    <row r="77" spans="1:11" ht="33.75">
      <c r="A77" s="20" t="s">
        <v>95</v>
      </c>
      <c r="B77" s="13">
        <v>435</v>
      </c>
      <c r="C77" s="27">
        <f t="shared" si="9"/>
        <v>18.666507607996476</v>
      </c>
      <c r="D77" s="13">
        <v>473</v>
      </c>
      <c r="E77" s="27">
        <f t="shared" si="7"/>
        <v>20.28731643838789</v>
      </c>
      <c r="F77" s="16">
        <f>-E77/C77</f>
        <v>-1.0868297843618633</v>
      </c>
      <c r="G77" s="13">
        <v>6</v>
      </c>
      <c r="H77" s="18">
        <f t="shared" si="10"/>
        <v>1.933519166008733</v>
      </c>
      <c r="I77" s="13">
        <v>4</v>
      </c>
      <c r="J77" s="18">
        <f t="shared" si="8"/>
        <v>1.3190001978500296</v>
      </c>
      <c r="K77" s="16">
        <f>H77/J77</f>
        <v>1.4658975557095208</v>
      </c>
    </row>
    <row r="78" spans="1:11" ht="15">
      <c r="A78" s="14" t="s">
        <v>96</v>
      </c>
      <c r="B78" s="13">
        <v>397</v>
      </c>
      <c r="C78" s="27">
        <f t="shared" si="9"/>
        <v>17.03587016178069</v>
      </c>
      <c r="D78" s="13">
        <v>448</v>
      </c>
      <c r="E78" s="27">
        <f t="shared" si="7"/>
        <v>19.215048127690856</v>
      </c>
      <c r="F78" s="16">
        <f>-E78/C78</f>
        <v>-1.1279170330142025</v>
      </c>
      <c r="G78" s="13">
        <v>4</v>
      </c>
      <c r="H78" s="18">
        <f t="shared" si="10"/>
        <v>1.2890127773391553</v>
      </c>
      <c r="I78" s="13">
        <v>4</v>
      </c>
      <c r="J78" s="18">
        <f t="shared" si="8"/>
        <v>1.3190001978500296</v>
      </c>
      <c r="K78" s="16">
        <v>0</v>
      </c>
    </row>
    <row r="79" spans="1:11" ht="22.5">
      <c r="A79" s="20" t="s">
        <v>107</v>
      </c>
      <c r="B79" s="13">
        <v>164</v>
      </c>
      <c r="C79" s="27">
        <f t="shared" si="9"/>
        <v>7.037487925773384</v>
      </c>
      <c r="D79" s="13">
        <v>189</v>
      </c>
      <c r="E79" s="27">
        <f t="shared" si="7"/>
        <v>8.10634842886958</v>
      </c>
      <c r="F79" s="16">
        <f>-E79/C79</f>
        <v>-1.1518809715014515</v>
      </c>
      <c r="G79" s="13">
        <v>0</v>
      </c>
      <c r="H79" s="18">
        <f t="shared" si="10"/>
        <v>0</v>
      </c>
      <c r="I79" s="13">
        <v>0</v>
      </c>
      <c r="J79" s="18">
        <f t="shared" si="8"/>
        <v>0</v>
      </c>
      <c r="K79" s="17">
        <v>0</v>
      </c>
    </row>
    <row r="80" spans="1:11" ht="15">
      <c r="A80" s="14" t="s">
        <v>29</v>
      </c>
      <c r="B80" s="13">
        <v>194</v>
      </c>
      <c r="C80" s="27">
        <f t="shared" si="9"/>
        <v>8.324833278049002</v>
      </c>
      <c r="D80" s="13">
        <v>172</v>
      </c>
      <c r="E80" s="27">
        <f t="shared" si="7"/>
        <v>7.377205977595597</v>
      </c>
      <c r="F80" s="16">
        <f>C80/E80</f>
        <v>1.1284534149285417</v>
      </c>
      <c r="G80" s="13">
        <v>0</v>
      </c>
      <c r="H80" s="18">
        <f t="shared" si="10"/>
        <v>0</v>
      </c>
      <c r="I80" s="13">
        <v>2</v>
      </c>
      <c r="J80" s="18">
        <f t="shared" si="8"/>
        <v>0.6595000989250148</v>
      </c>
      <c r="K80" s="16">
        <v>0</v>
      </c>
    </row>
    <row r="81" spans="1:11" ht="15">
      <c r="A81" s="14" t="s">
        <v>97</v>
      </c>
      <c r="B81" s="13">
        <v>81</v>
      </c>
      <c r="C81" s="27">
        <f t="shared" si="9"/>
        <v>3.475832451144171</v>
      </c>
      <c r="D81" s="13">
        <v>141</v>
      </c>
      <c r="E81" s="27">
        <f t="shared" si="7"/>
        <v>6.047593272331274</v>
      </c>
      <c r="F81" s="16">
        <f>-E81/C81</f>
        <v>-1.7398978107648813</v>
      </c>
      <c r="G81" s="13">
        <v>0</v>
      </c>
      <c r="H81" s="18">
        <f t="shared" si="10"/>
        <v>0</v>
      </c>
      <c r="I81" s="13">
        <v>1</v>
      </c>
      <c r="J81" s="18">
        <f t="shared" si="8"/>
        <v>0.3297500494625074</v>
      </c>
      <c r="K81" s="16">
        <v>0</v>
      </c>
    </row>
    <row r="82" spans="1:11" ht="45">
      <c r="A82" s="20" t="s">
        <v>113</v>
      </c>
      <c r="B82" s="13">
        <v>137</v>
      </c>
      <c r="C82" s="27">
        <f t="shared" si="9"/>
        <v>5.878877108725327</v>
      </c>
      <c r="D82" s="13">
        <v>129</v>
      </c>
      <c r="E82" s="27">
        <f t="shared" si="7"/>
        <v>5.532904483196698</v>
      </c>
      <c r="F82" s="16">
        <f>C82/E82</f>
        <v>1.0625300195547094</v>
      </c>
      <c r="G82" s="13">
        <v>3</v>
      </c>
      <c r="H82" s="18">
        <f t="shared" si="10"/>
        <v>0.9667595830043665</v>
      </c>
      <c r="I82" s="13">
        <v>2</v>
      </c>
      <c r="J82" s="18">
        <f t="shared" si="8"/>
        <v>0.6595000989250148</v>
      </c>
      <c r="K82" s="16">
        <f>H82/J82</f>
        <v>1.4658975557095208</v>
      </c>
    </row>
    <row r="83" spans="1:11" ht="33.75">
      <c r="A83" s="20" t="s">
        <v>98</v>
      </c>
      <c r="B83" s="13">
        <v>151595</v>
      </c>
      <c r="C83" s="27">
        <f t="shared" si="9"/>
        <v>6505.170622607415</v>
      </c>
      <c r="D83" s="13">
        <v>193101</v>
      </c>
      <c r="E83" s="27">
        <f t="shared" si="7"/>
        <v>8282.243322556322</v>
      </c>
      <c r="F83" s="16">
        <f aca="true" t="shared" si="11" ref="F83:F88">-E83/C83</f>
        <v>-1.273178491855855</v>
      </c>
      <c r="G83" s="13">
        <v>92227</v>
      </c>
      <c r="H83" s="18">
        <f t="shared" si="10"/>
        <v>29720.445353914572</v>
      </c>
      <c r="I83" s="13">
        <v>116183</v>
      </c>
      <c r="J83" s="18">
        <f t="shared" si="8"/>
        <v>38311.3499967025</v>
      </c>
      <c r="K83" s="16">
        <f>-J83/H83</f>
        <v>-1.2890570629237355</v>
      </c>
    </row>
    <row r="84" spans="1:11" ht="22.5">
      <c r="A84" s="20" t="s">
        <v>99</v>
      </c>
      <c r="B84" s="13">
        <v>151403</v>
      </c>
      <c r="C84" s="27">
        <f t="shared" si="9"/>
        <v>6496.9316123528515</v>
      </c>
      <c r="D84" s="13">
        <v>192296</v>
      </c>
      <c r="E84" s="27">
        <f t="shared" si="7"/>
        <v>8247.716282951877</v>
      </c>
      <c r="F84" s="16">
        <f t="shared" si="11"/>
        <v>-1.2694786978010042</v>
      </c>
      <c r="G84" s="13">
        <v>92138</v>
      </c>
      <c r="H84" s="18">
        <f t="shared" si="10"/>
        <v>29691.764819618773</v>
      </c>
      <c r="I84" s="13">
        <v>115787</v>
      </c>
      <c r="J84" s="18">
        <f t="shared" si="8"/>
        <v>38180.768977115345</v>
      </c>
      <c r="K84" s="16">
        <f>-J84/H84</f>
        <v>-1.2859043310179892</v>
      </c>
    </row>
    <row r="85" spans="1:11" ht="15">
      <c r="A85" s="14" t="s">
        <v>30</v>
      </c>
      <c r="B85" s="13">
        <v>192</v>
      </c>
      <c r="C85" s="27">
        <f t="shared" si="9"/>
        <v>8.239010254563961</v>
      </c>
      <c r="D85" s="13">
        <v>805</v>
      </c>
      <c r="E85" s="27">
        <f t="shared" si="7"/>
        <v>34.52703960444451</v>
      </c>
      <c r="F85" s="16">
        <f t="shared" si="11"/>
        <v>-4.190678071473259</v>
      </c>
      <c r="G85" s="13">
        <v>89</v>
      </c>
      <c r="H85" s="18">
        <f t="shared" si="10"/>
        <v>28.680534295796207</v>
      </c>
      <c r="I85" s="13">
        <v>396</v>
      </c>
      <c r="J85" s="18">
        <f t="shared" si="8"/>
        <v>130.58101958715295</v>
      </c>
      <c r="K85" s="16">
        <f>-J85/H85</f>
        <v>-4.552949336313188</v>
      </c>
    </row>
    <row r="86" spans="1:11" ht="15">
      <c r="A86" s="14" t="s">
        <v>108</v>
      </c>
      <c r="B86" s="13">
        <v>4332</v>
      </c>
      <c r="C86" s="27">
        <f t="shared" si="9"/>
        <v>185.89266886859937</v>
      </c>
      <c r="D86" s="13">
        <v>4381</v>
      </c>
      <c r="E86" s="27">
        <f t="shared" si="7"/>
        <v>187.90429876654832</v>
      </c>
      <c r="F86" s="16">
        <f t="shared" si="11"/>
        <v>-1.0108214590182192</v>
      </c>
      <c r="G86" s="13">
        <v>1565</v>
      </c>
      <c r="H86" s="18">
        <f t="shared" si="10"/>
        <v>504.32624913394454</v>
      </c>
      <c r="I86" s="13">
        <v>1017</v>
      </c>
      <c r="J86" s="18">
        <f t="shared" si="8"/>
        <v>335.35580030337</v>
      </c>
      <c r="K86" s="16">
        <f>H86/J86</f>
        <v>1.503854260691839</v>
      </c>
    </row>
    <row r="87" spans="1:11" ht="15">
      <c r="A87" s="14" t="s">
        <v>109</v>
      </c>
      <c r="B87" s="13">
        <v>34</v>
      </c>
      <c r="C87" s="27">
        <f t="shared" si="9"/>
        <v>1.4589913992457015</v>
      </c>
      <c r="D87" s="13">
        <v>47</v>
      </c>
      <c r="E87" s="27">
        <f t="shared" si="7"/>
        <v>2.0158644241104247</v>
      </c>
      <c r="F87" s="16">
        <f t="shared" si="11"/>
        <v>-1.3816835556074056</v>
      </c>
      <c r="G87" s="13">
        <v>32</v>
      </c>
      <c r="H87" s="18">
        <f t="shared" si="10"/>
        <v>10.312102218713243</v>
      </c>
      <c r="I87" s="13">
        <v>11</v>
      </c>
      <c r="J87" s="18">
        <f t="shared" si="8"/>
        <v>3.6272505440875817</v>
      </c>
      <c r="K87" s="16">
        <f>H87/J87</f>
        <v>2.8429528353154345</v>
      </c>
    </row>
    <row r="88" spans="1:11" ht="15">
      <c r="A88" s="14" t="s">
        <v>110</v>
      </c>
      <c r="B88" s="13">
        <v>1457</v>
      </c>
      <c r="C88" s="27">
        <f t="shared" si="9"/>
        <v>62.52207260885256</v>
      </c>
      <c r="D88" s="13">
        <v>2089</v>
      </c>
      <c r="E88" s="27">
        <f t="shared" si="7"/>
        <v>89.5987400418442</v>
      </c>
      <c r="F88" s="16">
        <f t="shared" si="11"/>
        <v>-1.4330737338537594</v>
      </c>
      <c r="G88" s="13">
        <v>390</v>
      </c>
      <c r="H88" s="18">
        <f t="shared" si="10"/>
        <v>125.67874579056765</v>
      </c>
      <c r="I88" s="13">
        <v>474</v>
      </c>
      <c r="J88" s="18">
        <f t="shared" si="8"/>
        <v>156.30152344522853</v>
      </c>
      <c r="K88" s="16">
        <f>-J88/H88</f>
        <v>-1.2436591602027203</v>
      </c>
    </row>
    <row r="89" spans="1:11" ht="22.5">
      <c r="A89" s="20" t="s">
        <v>111</v>
      </c>
      <c r="B89" s="13">
        <v>134</v>
      </c>
      <c r="C89" s="27">
        <f t="shared" si="9"/>
        <v>5.750142573497764</v>
      </c>
      <c r="D89" s="13">
        <v>38</v>
      </c>
      <c r="E89" s="27">
        <f t="shared" si="7"/>
        <v>1.6298478322594923</v>
      </c>
      <c r="F89" s="16">
        <f>C89/E89</f>
        <v>3.528024187096179</v>
      </c>
      <c r="G89" s="13">
        <v>28</v>
      </c>
      <c r="H89" s="18">
        <f t="shared" si="10"/>
        <v>9.023089441374088</v>
      </c>
      <c r="I89" s="13">
        <v>16</v>
      </c>
      <c r="J89" s="18">
        <f t="shared" si="8"/>
        <v>5.276000791400119</v>
      </c>
      <c r="K89" s="16">
        <f>H89/J89</f>
        <v>1.7102138149944413</v>
      </c>
    </row>
    <row r="90" spans="1:11" ht="15">
      <c r="A90" s="14" t="s">
        <v>100</v>
      </c>
      <c r="B90" s="13">
        <v>2</v>
      </c>
      <c r="C90" s="27">
        <f t="shared" si="9"/>
        <v>0.08582302348504126</v>
      </c>
      <c r="D90" s="13">
        <v>2</v>
      </c>
      <c r="E90" s="27">
        <f t="shared" si="7"/>
        <v>0.08578146485576275</v>
      </c>
      <c r="F90" s="24">
        <v>0</v>
      </c>
      <c r="G90" s="13">
        <v>2</v>
      </c>
      <c r="H90" s="18">
        <f t="shared" si="10"/>
        <v>0.6445063886695777</v>
      </c>
      <c r="I90" s="13">
        <v>2</v>
      </c>
      <c r="J90" s="18">
        <f t="shared" si="8"/>
        <v>0.6595000989250148</v>
      </c>
      <c r="K90" s="17">
        <v>0</v>
      </c>
    </row>
    <row r="91" spans="1:11" ht="15">
      <c r="A91" s="14" t="s">
        <v>101</v>
      </c>
      <c r="B91" s="13">
        <v>13</v>
      </c>
      <c r="C91" s="27">
        <f t="shared" si="9"/>
        <v>0.5578496526527682</v>
      </c>
      <c r="D91" s="13">
        <v>26</v>
      </c>
      <c r="E91" s="27">
        <f t="shared" si="7"/>
        <v>1.1151590431249159</v>
      </c>
      <c r="F91" s="16">
        <f>-E91/C91</f>
        <v>-1.9990315272617785</v>
      </c>
      <c r="G91" s="13">
        <v>5</v>
      </c>
      <c r="H91" s="18">
        <f t="shared" si="10"/>
        <v>1.6112659716739441</v>
      </c>
      <c r="I91" s="13">
        <v>11</v>
      </c>
      <c r="J91" s="18">
        <f t="shared" si="8"/>
        <v>3.6272505440875817</v>
      </c>
      <c r="K91" s="16">
        <f>-J91/H91</f>
        <v>-2.251180505177076</v>
      </c>
    </row>
    <row r="92" spans="1:11" ht="15">
      <c r="A92" s="22" t="s">
        <v>31</v>
      </c>
      <c r="B92" s="13">
        <v>336</v>
      </c>
      <c r="C92" s="27">
        <f t="shared" si="9"/>
        <v>14.418267945486932</v>
      </c>
      <c r="D92" s="13">
        <v>349</v>
      </c>
      <c r="E92" s="27">
        <f t="shared" si="7"/>
        <v>14.9688656173306</v>
      </c>
      <c r="F92" s="16">
        <f>-E92/C92</f>
        <v>-1.0381875044856557</v>
      </c>
      <c r="G92" s="13">
        <v>297</v>
      </c>
      <c r="H92" s="18">
        <f t="shared" si="10"/>
        <v>95.70919871743229</v>
      </c>
      <c r="I92" s="13">
        <v>312</v>
      </c>
      <c r="J92" s="18">
        <f t="shared" si="8"/>
        <v>102.88201543230231</v>
      </c>
      <c r="K92" s="16">
        <f>-J92/H92</f>
        <v>-1.074943859221377</v>
      </c>
    </row>
    <row r="93" spans="1:11" ht="15">
      <c r="A93" s="22" t="s">
        <v>32</v>
      </c>
      <c r="B93" s="13">
        <v>81</v>
      </c>
      <c r="C93" s="27">
        <f t="shared" si="9"/>
        <v>3.475832451144171</v>
      </c>
      <c r="D93" s="13">
        <v>97</v>
      </c>
      <c r="E93" s="27">
        <f t="shared" si="7"/>
        <v>4.160401045504494</v>
      </c>
      <c r="F93" s="16">
        <f>-E93/C93</f>
        <v>-1.196950976199954</v>
      </c>
      <c r="G93" s="13">
        <v>24</v>
      </c>
      <c r="H93" s="18">
        <f t="shared" si="10"/>
        <v>7.734076664034932</v>
      </c>
      <c r="I93" s="13">
        <v>37</v>
      </c>
      <c r="J93" s="18">
        <f t="shared" si="8"/>
        <v>12.200751830112775</v>
      </c>
      <c r="K93" s="16">
        <f>-J93/H93</f>
        <v>-1.5775317934006026</v>
      </c>
    </row>
    <row r="94" spans="1:11" ht="15">
      <c r="A94" s="22" t="s">
        <v>33</v>
      </c>
      <c r="B94" s="13">
        <v>3</v>
      </c>
      <c r="C94" s="27">
        <f t="shared" si="9"/>
        <v>0.1287345352275619</v>
      </c>
      <c r="D94" s="13">
        <v>1</v>
      </c>
      <c r="E94" s="27">
        <f t="shared" si="7"/>
        <v>0.04289073242788138</v>
      </c>
      <c r="F94" s="16">
        <f>C94/E94</f>
        <v>3.0014534129027193</v>
      </c>
      <c r="G94" s="13">
        <v>2</v>
      </c>
      <c r="H94" s="18">
        <f t="shared" si="10"/>
        <v>0.6445063886695777</v>
      </c>
      <c r="I94" s="13">
        <v>1</v>
      </c>
      <c r="J94" s="18">
        <f t="shared" si="8"/>
        <v>0.3297500494625074</v>
      </c>
      <c r="K94" s="16">
        <f>H94/J94</f>
        <v>1.9545300742793612</v>
      </c>
    </row>
    <row r="95" spans="1:11" ht="15">
      <c r="A95" s="14" t="s">
        <v>34</v>
      </c>
      <c r="B95" s="13">
        <v>0</v>
      </c>
      <c r="C95" s="27">
        <f t="shared" si="9"/>
        <v>0</v>
      </c>
      <c r="D95" s="13">
        <v>0</v>
      </c>
      <c r="E95" s="27">
        <f t="shared" si="7"/>
        <v>0</v>
      </c>
      <c r="F95" s="23">
        <v>0</v>
      </c>
      <c r="G95" s="13">
        <v>0</v>
      </c>
      <c r="H95" s="18">
        <f t="shared" si="10"/>
        <v>0</v>
      </c>
      <c r="I95" s="13">
        <v>0</v>
      </c>
      <c r="J95" s="18">
        <f t="shared" si="8"/>
        <v>0</v>
      </c>
      <c r="K95" s="17">
        <v>0</v>
      </c>
    </row>
    <row r="96" spans="1:11" ht="15">
      <c r="A96" s="14" t="s">
        <v>35</v>
      </c>
      <c r="B96" s="13">
        <v>0</v>
      </c>
      <c r="C96" s="27">
        <f t="shared" si="9"/>
        <v>0</v>
      </c>
      <c r="D96" s="13">
        <v>0</v>
      </c>
      <c r="E96" s="27">
        <f t="shared" si="7"/>
        <v>0</v>
      </c>
      <c r="F96" s="23">
        <v>0</v>
      </c>
      <c r="G96" s="13">
        <v>0</v>
      </c>
      <c r="H96" s="18">
        <f t="shared" si="10"/>
        <v>0</v>
      </c>
      <c r="I96" s="13">
        <v>0</v>
      </c>
      <c r="J96" s="18">
        <f t="shared" si="8"/>
        <v>0</v>
      </c>
      <c r="K96" s="17">
        <v>0</v>
      </c>
    </row>
    <row r="97" spans="1:11" ht="15">
      <c r="A97" s="14" t="s">
        <v>102</v>
      </c>
      <c r="B97" s="13">
        <v>0</v>
      </c>
      <c r="C97" s="27">
        <f t="shared" si="9"/>
        <v>0</v>
      </c>
      <c r="D97" s="13">
        <v>0</v>
      </c>
      <c r="E97" s="27">
        <f t="shared" si="7"/>
        <v>0</v>
      </c>
      <c r="F97" s="24">
        <v>0</v>
      </c>
      <c r="G97" s="13">
        <v>0</v>
      </c>
      <c r="H97" s="18">
        <f t="shared" si="10"/>
        <v>0</v>
      </c>
      <c r="I97" s="13">
        <v>0</v>
      </c>
      <c r="J97" s="18">
        <f t="shared" si="8"/>
        <v>0</v>
      </c>
      <c r="K97" s="17">
        <v>0</v>
      </c>
    </row>
    <row r="98" spans="1:11" ht="15">
      <c r="A98" s="28" t="s">
        <v>36</v>
      </c>
      <c r="B98" s="13">
        <v>87</v>
      </c>
      <c r="C98" s="27">
        <f t="shared" si="9"/>
        <v>3.733301521599295</v>
      </c>
      <c r="D98" s="13">
        <v>90</v>
      </c>
      <c r="E98" s="27">
        <f t="shared" si="7"/>
        <v>3.860165918509324</v>
      </c>
      <c r="F98" s="16">
        <f>-E98/C98</f>
        <v>-1.0339818244457475</v>
      </c>
      <c r="G98" s="13">
        <v>71</v>
      </c>
      <c r="H98" s="18">
        <f t="shared" si="10"/>
        <v>22.87997679777001</v>
      </c>
      <c r="I98" s="13">
        <v>84</v>
      </c>
      <c r="J98" s="18">
        <f t="shared" si="8"/>
        <v>27.699004154850623</v>
      </c>
      <c r="K98" s="16">
        <f>-J98/H98</f>
        <v>-1.2106220386355593</v>
      </c>
    </row>
    <row r="99" spans="1:11" ht="15">
      <c r="A99" s="14" t="s">
        <v>37</v>
      </c>
      <c r="B99" s="13">
        <v>0</v>
      </c>
      <c r="C99" s="27">
        <f t="shared" si="9"/>
        <v>0</v>
      </c>
      <c r="D99" s="13">
        <v>0</v>
      </c>
      <c r="E99" s="27">
        <f t="shared" si="7"/>
        <v>0</v>
      </c>
      <c r="F99" s="24">
        <v>0</v>
      </c>
      <c r="G99" s="13">
        <v>0</v>
      </c>
      <c r="H99" s="18">
        <f t="shared" si="10"/>
        <v>0</v>
      </c>
      <c r="I99" s="13">
        <v>0</v>
      </c>
      <c r="J99" s="18">
        <f t="shared" si="8"/>
        <v>0</v>
      </c>
      <c r="K99" s="17">
        <v>0</v>
      </c>
    </row>
    <row r="100" spans="1:11" ht="15">
      <c r="A100" s="14" t="s">
        <v>38</v>
      </c>
      <c r="B100" s="13">
        <v>6</v>
      </c>
      <c r="C100" s="27">
        <f t="shared" si="9"/>
        <v>0.2574690704551238</v>
      </c>
      <c r="D100" s="13">
        <v>1</v>
      </c>
      <c r="E100" s="27">
        <f t="shared" si="7"/>
        <v>0.04289073242788138</v>
      </c>
      <c r="F100" s="16">
        <f>C100/E100</f>
        <v>6.0029068258054386</v>
      </c>
      <c r="G100" s="13">
        <v>1</v>
      </c>
      <c r="H100" s="18">
        <f t="shared" si="10"/>
        <v>0.32225319433478883</v>
      </c>
      <c r="I100" s="13">
        <v>0</v>
      </c>
      <c r="J100" s="18">
        <f t="shared" si="8"/>
        <v>0</v>
      </c>
      <c r="K100" s="17">
        <v>1</v>
      </c>
    </row>
    <row r="101" spans="1:11" ht="15">
      <c r="A101" s="14" t="s">
        <v>39</v>
      </c>
      <c r="B101" s="13">
        <v>0</v>
      </c>
      <c r="C101" s="27">
        <f t="shared" si="9"/>
        <v>0</v>
      </c>
      <c r="D101" s="13">
        <v>0</v>
      </c>
      <c r="E101" s="27">
        <f t="shared" si="7"/>
        <v>0</v>
      </c>
      <c r="F101" s="24">
        <v>0</v>
      </c>
      <c r="G101" s="13">
        <v>0</v>
      </c>
      <c r="H101" s="18">
        <f t="shared" si="10"/>
        <v>0</v>
      </c>
      <c r="I101" s="13">
        <v>0</v>
      </c>
      <c r="J101" s="18">
        <f t="shared" si="8"/>
        <v>0</v>
      </c>
      <c r="K101" s="17">
        <v>0</v>
      </c>
    </row>
    <row r="102" spans="1:11" ht="15">
      <c r="A102" s="14" t="s">
        <v>103</v>
      </c>
      <c r="B102" s="13">
        <v>0</v>
      </c>
      <c r="C102" s="27">
        <f t="shared" si="9"/>
        <v>0</v>
      </c>
      <c r="D102" s="13">
        <v>0</v>
      </c>
      <c r="E102" s="27">
        <f aca="true" t="shared" si="12" ref="E102:E116">D102*100000/2331506</f>
        <v>0</v>
      </c>
      <c r="F102" s="24">
        <v>0</v>
      </c>
      <c r="G102" s="13">
        <v>0</v>
      </c>
      <c r="H102" s="18">
        <f t="shared" si="10"/>
        <v>0</v>
      </c>
      <c r="I102" s="13">
        <v>0</v>
      </c>
      <c r="J102" s="18">
        <f aca="true" t="shared" si="13" ref="J102:J116">I102*100000/303260</f>
        <v>0</v>
      </c>
      <c r="K102" s="17">
        <v>0</v>
      </c>
    </row>
    <row r="103" spans="1:11" ht="15">
      <c r="A103" s="14" t="s">
        <v>40</v>
      </c>
      <c r="B103" s="13">
        <v>20</v>
      </c>
      <c r="C103" s="27">
        <f t="shared" si="9"/>
        <v>0.8582302348504126</v>
      </c>
      <c r="D103" s="13">
        <v>10</v>
      </c>
      <c r="E103" s="27">
        <f t="shared" si="12"/>
        <v>0.4289073242788138</v>
      </c>
      <c r="F103" s="16">
        <f>C103/E103</f>
        <v>2.000968941935146</v>
      </c>
      <c r="G103" s="13">
        <v>14</v>
      </c>
      <c r="H103" s="18">
        <f t="shared" si="10"/>
        <v>4.511544720687044</v>
      </c>
      <c r="I103" s="13">
        <v>8</v>
      </c>
      <c r="J103" s="18">
        <f t="shared" si="13"/>
        <v>2.6380003957000593</v>
      </c>
      <c r="K103" s="16">
        <f>H103/J103</f>
        <v>1.7102138149944413</v>
      </c>
    </row>
    <row r="104" spans="1:11" ht="15">
      <c r="A104" s="14" t="s">
        <v>41</v>
      </c>
      <c r="B104" s="13">
        <v>0</v>
      </c>
      <c r="C104" s="27">
        <f t="shared" si="9"/>
        <v>0</v>
      </c>
      <c r="D104" s="13">
        <v>0</v>
      </c>
      <c r="E104" s="27">
        <f t="shared" si="12"/>
        <v>0</v>
      </c>
      <c r="F104" s="23">
        <v>0</v>
      </c>
      <c r="G104" s="13">
        <v>0</v>
      </c>
      <c r="H104" s="18">
        <f t="shared" si="10"/>
        <v>0</v>
      </c>
      <c r="I104" s="13">
        <v>0</v>
      </c>
      <c r="J104" s="18">
        <f t="shared" si="13"/>
        <v>0</v>
      </c>
      <c r="K104" s="17">
        <v>0</v>
      </c>
    </row>
    <row r="105" spans="1:11" ht="15">
      <c r="A105" s="14" t="s">
        <v>42</v>
      </c>
      <c r="B105" s="13">
        <v>1127</v>
      </c>
      <c r="C105" s="27">
        <f t="shared" si="9"/>
        <v>48.36127373382075</v>
      </c>
      <c r="D105" s="13">
        <v>1006</v>
      </c>
      <c r="E105" s="27">
        <f t="shared" si="12"/>
        <v>43.148076822448665</v>
      </c>
      <c r="F105" s="16">
        <f>C105/E105</f>
        <v>1.1208210723463767</v>
      </c>
      <c r="G105" s="13">
        <v>1062</v>
      </c>
      <c r="H105" s="18">
        <f t="shared" si="10"/>
        <v>342.23289238354573</v>
      </c>
      <c r="I105" s="13">
        <v>949</v>
      </c>
      <c r="J105" s="18">
        <f t="shared" si="13"/>
        <v>312.9327969399195</v>
      </c>
      <c r="K105" s="16">
        <f>H105/J105</f>
        <v>1.0936306316568396</v>
      </c>
    </row>
    <row r="106" spans="1:11" ht="15">
      <c r="A106" s="14" t="s">
        <v>43</v>
      </c>
      <c r="B106" s="13">
        <v>0</v>
      </c>
      <c r="C106" s="27">
        <f t="shared" si="9"/>
        <v>0</v>
      </c>
      <c r="D106" s="13">
        <v>0</v>
      </c>
      <c r="E106" s="27">
        <f t="shared" si="12"/>
        <v>0</v>
      </c>
      <c r="F106" s="24">
        <v>0</v>
      </c>
      <c r="G106" s="13">
        <v>0</v>
      </c>
      <c r="H106" s="18">
        <f t="shared" si="10"/>
        <v>0</v>
      </c>
      <c r="I106" s="13">
        <v>0</v>
      </c>
      <c r="J106" s="18">
        <f t="shared" si="13"/>
        <v>0</v>
      </c>
      <c r="K106" s="17">
        <v>0</v>
      </c>
    </row>
    <row r="107" spans="1:11" ht="15">
      <c r="A107" s="14" t="s">
        <v>44</v>
      </c>
      <c r="B107" s="13">
        <v>4</v>
      </c>
      <c r="C107" s="27">
        <f t="shared" si="9"/>
        <v>0.1716460469700825</v>
      </c>
      <c r="D107" s="13">
        <v>3</v>
      </c>
      <c r="E107" s="27">
        <f t="shared" si="12"/>
        <v>0.12867219728364412</v>
      </c>
      <c r="F107" s="16">
        <f>C107/E107</f>
        <v>1.3339792946234308</v>
      </c>
      <c r="G107" s="13">
        <v>3</v>
      </c>
      <c r="H107" s="18">
        <f t="shared" si="10"/>
        <v>0.9667595830043665</v>
      </c>
      <c r="I107" s="13">
        <v>0</v>
      </c>
      <c r="J107" s="18">
        <f t="shared" si="13"/>
        <v>0</v>
      </c>
      <c r="K107" s="16">
        <v>3</v>
      </c>
    </row>
    <row r="108" spans="1:11" ht="15">
      <c r="A108" s="14" t="s">
        <v>45</v>
      </c>
      <c r="B108" s="13">
        <v>0</v>
      </c>
      <c r="C108" s="27">
        <f t="shared" si="9"/>
        <v>0</v>
      </c>
      <c r="D108" s="13">
        <v>1</v>
      </c>
      <c r="E108" s="27">
        <f t="shared" si="12"/>
        <v>0.04289073242788138</v>
      </c>
      <c r="F108" s="23">
        <v>0</v>
      </c>
      <c r="G108" s="13">
        <v>0</v>
      </c>
      <c r="H108" s="18">
        <f t="shared" si="10"/>
        <v>0</v>
      </c>
      <c r="I108" s="13">
        <v>0</v>
      </c>
      <c r="J108" s="18">
        <f t="shared" si="13"/>
        <v>0</v>
      </c>
      <c r="K108" s="17">
        <v>0</v>
      </c>
    </row>
    <row r="109" spans="1:11" ht="15">
      <c r="A109" s="14" t="s">
        <v>46</v>
      </c>
      <c r="B109" s="13">
        <v>0</v>
      </c>
      <c r="C109" s="27">
        <f t="shared" si="9"/>
        <v>0</v>
      </c>
      <c r="D109" s="13">
        <v>0</v>
      </c>
      <c r="E109" s="27">
        <f t="shared" si="12"/>
        <v>0</v>
      </c>
      <c r="F109" s="23">
        <v>0</v>
      </c>
      <c r="G109" s="13">
        <v>0</v>
      </c>
      <c r="H109" s="18">
        <f t="shared" si="10"/>
        <v>0</v>
      </c>
      <c r="I109" s="13">
        <v>0</v>
      </c>
      <c r="J109" s="18">
        <f t="shared" si="13"/>
        <v>0</v>
      </c>
      <c r="K109" s="17">
        <v>0</v>
      </c>
    </row>
    <row r="110" spans="1:11" ht="15">
      <c r="A110" s="14" t="s">
        <v>47</v>
      </c>
      <c r="B110" s="13">
        <v>1</v>
      </c>
      <c r="C110" s="27">
        <f t="shared" si="9"/>
        <v>0.04291151174252063</v>
      </c>
      <c r="D110" s="13">
        <v>3</v>
      </c>
      <c r="E110" s="27">
        <f t="shared" si="12"/>
        <v>0.12867219728364412</v>
      </c>
      <c r="F110" s="16">
        <f>-E110/C110</f>
        <v>-2.9985472908926676</v>
      </c>
      <c r="G110" s="13">
        <v>0</v>
      </c>
      <c r="H110" s="18">
        <f t="shared" si="10"/>
        <v>0</v>
      </c>
      <c r="I110" s="13">
        <v>0</v>
      </c>
      <c r="J110" s="18">
        <f t="shared" si="13"/>
        <v>0</v>
      </c>
      <c r="K110" s="16">
        <v>0</v>
      </c>
    </row>
    <row r="111" spans="1:11" ht="15">
      <c r="A111" s="14" t="s">
        <v>48</v>
      </c>
      <c r="B111" s="13">
        <v>0</v>
      </c>
      <c r="C111" s="27">
        <f t="shared" si="9"/>
        <v>0</v>
      </c>
      <c r="D111" s="13">
        <v>1</v>
      </c>
      <c r="E111" s="27">
        <f t="shared" si="12"/>
        <v>0.04289073242788138</v>
      </c>
      <c r="F111" s="23">
        <v>0</v>
      </c>
      <c r="G111" s="13">
        <v>0</v>
      </c>
      <c r="H111" s="18">
        <f t="shared" si="10"/>
        <v>0</v>
      </c>
      <c r="I111" s="13">
        <v>0</v>
      </c>
      <c r="J111" s="18">
        <f t="shared" si="13"/>
        <v>0</v>
      </c>
      <c r="K111" s="17">
        <v>0</v>
      </c>
    </row>
    <row r="112" spans="1:11" ht="15">
      <c r="A112" s="14" t="s">
        <v>115</v>
      </c>
      <c r="B112" s="13">
        <v>3</v>
      </c>
      <c r="C112" s="27">
        <f t="shared" si="9"/>
        <v>0.1287345352275619</v>
      </c>
      <c r="D112" s="13">
        <v>5</v>
      </c>
      <c r="E112" s="27">
        <f t="shared" si="12"/>
        <v>0.2144536621394069</v>
      </c>
      <c r="F112" s="16">
        <f>-E112/C112</f>
        <v>-1.665859606051482</v>
      </c>
      <c r="G112" s="13">
        <v>0</v>
      </c>
      <c r="H112" s="18">
        <f t="shared" si="10"/>
        <v>0</v>
      </c>
      <c r="I112" s="13">
        <v>0</v>
      </c>
      <c r="J112" s="18">
        <f t="shared" si="13"/>
        <v>0</v>
      </c>
      <c r="K112" s="17"/>
    </row>
    <row r="113" spans="1:11" ht="15">
      <c r="A113" s="14" t="s">
        <v>49</v>
      </c>
      <c r="B113" s="13">
        <v>2</v>
      </c>
      <c r="C113" s="27">
        <f t="shared" si="9"/>
        <v>0.08582302348504126</v>
      </c>
      <c r="D113" s="13">
        <v>2</v>
      </c>
      <c r="E113" s="27">
        <f t="shared" si="12"/>
        <v>0.08578146485576275</v>
      </c>
      <c r="F113" s="16">
        <v>0</v>
      </c>
      <c r="G113" s="13">
        <v>0</v>
      </c>
      <c r="H113" s="18">
        <f t="shared" si="10"/>
        <v>0</v>
      </c>
      <c r="I113" s="13">
        <v>1</v>
      </c>
      <c r="J113" s="18">
        <f t="shared" si="13"/>
        <v>0.3297500494625074</v>
      </c>
      <c r="K113" s="17">
        <v>0</v>
      </c>
    </row>
    <row r="114" spans="1:11" ht="15">
      <c r="A114" s="14" t="s">
        <v>50</v>
      </c>
      <c r="B114" s="13">
        <v>2</v>
      </c>
      <c r="C114" s="27">
        <f t="shared" si="9"/>
        <v>0.08582302348504126</v>
      </c>
      <c r="D114" s="13">
        <v>2</v>
      </c>
      <c r="E114" s="27">
        <f t="shared" si="12"/>
        <v>0.08578146485576275</v>
      </c>
      <c r="F114" s="23">
        <v>0</v>
      </c>
      <c r="G114" s="13">
        <v>1</v>
      </c>
      <c r="H114" s="18">
        <f t="shared" si="10"/>
        <v>0.32225319433478883</v>
      </c>
      <c r="I114" s="13">
        <v>0</v>
      </c>
      <c r="J114" s="18">
        <f t="shared" si="13"/>
        <v>0</v>
      </c>
      <c r="K114" s="16">
        <v>1</v>
      </c>
    </row>
    <row r="115" spans="1:11" ht="15">
      <c r="A115" s="14" t="s">
        <v>51</v>
      </c>
      <c r="B115" s="13">
        <v>0</v>
      </c>
      <c r="C115" s="27">
        <f t="shared" si="9"/>
        <v>0</v>
      </c>
      <c r="D115" s="13">
        <v>0</v>
      </c>
      <c r="E115" s="27">
        <v>0</v>
      </c>
      <c r="F115" s="24">
        <v>0</v>
      </c>
      <c r="G115" s="13">
        <v>0</v>
      </c>
      <c r="H115" s="18">
        <f t="shared" si="10"/>
        <v>0</v>
      </c>
      <c r="I115" s="13">
        <v>0</v>
      </c>
      <c r="J115" s="18">
        <f t="shared" si="13"/>
        <v>0</v>
      </c>
      <c r="K115" s="17">
        <v>0</v>
      </c>
    </row>
    <row r="116" spans="1:11" ht="15">
      <c r="A116" s="14" t="s">
        <v>104</v>
      </c>
      <c r="B116" s="13">
        <v>1</v>
      </c>
      <c r="C116" s="27">
        <f t="shared" si="9"/>
        <v>0.04291151174252063</v>
      </c>
      <c r="D116" s="13">
        <v>0</v>
      </c>
      <c r="E116" s="27">
        <f t="shared" si="12"/>
        <v>0</v>
      </c>
      <c r="F116" s="23">
        <v>1</v>
      </c>
      <c r="G116" s="13">
        <v>0</v>
      </c>
      <c r="H116" s="18">
        <f t="shared" si="10"/>
        <v>0</v>
      </c>
      <c r="I116" s="13">
        <v>0</v>
      </c>
      <c r="J116" s="18">
        <f t="shared" si="13"/>
        <v>0</v>
      </c>
      <c r="K116" s="17">
        <v>0</v>
      </c>
    </row>
    <row r="117" spans="3:8" ht="15">
      <c r="C117" s="19"/>
      <c r="E117" s="15"/>
      <c r="H117" s="19"/>
    </row>
    <row r="118" spans="3:8" ht="15">
      <c r="C118" s="19"/>
      <c r="H118" s="19"/>
    </row>
    <row r="119" ht="15">
      <c r="H119" s="19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2014-08-11T09:56:09Z</cp:lastPrinted>
  <dcterms:created xsi:type="dcterms:W3CDTF">2010-12-01T10:49:57Z</dcterms:created>
  <dcterms:modified xsi:type="dcterms:W3CDTF">2014-08-11T09:56:11Z</dcterms:modified>
  <cp:category/>
  <cp:version/>
  <cp:contentType/>
  <cp:contentStatus/>
</cp:coreProperties>
</file>