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  <sheet name="сравн. С РФ" sheetId="2" r:id="rId2"/>
  </sheets>
  <definedNames/>
  <calcPr fullCalcOnLoad="1"/>
</workbook>
</file>

<file path=xl/sharedStrings.xml><?xml version="1.0" encoding="utf-8"?>
<sst xmlns="http://schemas.openxmlformats.org/spreadsheetml/2006/main" count="193" uniqueCount="128">
  <si>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</si>
  <si>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</si>
  <si>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</si>
  <si>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</si>
  <si>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</si>
  <si>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</si>
  <si>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</si>
  <si>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</si>
  <si>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</si>
  <si>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</si>
  <si>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</si>
  <si>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</si>
  <si>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</si>
  <si>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</si>
  <si>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</si>
  <si>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</si>
  <si>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</si>
  <si>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</si>
  <si>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</si>
  <si>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</si>
  <si>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</si>
  <si>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</si>
  <si>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</si>
  <si>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</si>
  <si>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</si>
  <si>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</si>
  <si>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</si>
  <si>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</si>
  <si>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</si>
  <si>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</si>
  <si>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</si>
  <si>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</si>
  <si>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</si>
  <si>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</si>
  <si>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</si>
  <si>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</si>
  <si>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</si>
  <si>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</si>
  <si>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</si>
  <si>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</si>
  <si>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</si>
  <si>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</si>
  <si>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</si>
  <si>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</si>
  <si>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</si>
  <si>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</si>
  <si>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</si>
  <si>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</si>
  <si>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</si>
  <si>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</si>
  <si>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</si>
  <si>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</si>
  <si>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</si>
  <si>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</si>
  <si>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</si>
  <si>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</si>
  <si>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</si>
  <si>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</si>
  <si>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</si>
  <si>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</si>
  <si>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</si>
  <si>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</si>
  <si>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</si>
  <si>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</si>
  <si>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</si>
  <si>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</si>
  <si>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</si>
  <si>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</si>
  <si>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</si>
  <si>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</si>
  <si>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</si>
  <si>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</si>
  <si>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</si>
  <si>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</si>
  <si>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</si>
  <si>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</si>
  <si>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</si>
  <si>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</si>
  <si>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</si>
  <si>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</si>
  <si>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</si>
  <si>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</si>
  <si>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</si>
  <si>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</si>
  <si>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</si>
  <si>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</si>
  <si>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</si>
  <si>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</si>
  <si>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</si>
  <si>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</si>
  <si>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</si>
  <si>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</si>
  <si>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</si>
  <si>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</si>
  <si>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</si>
  <si>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</si>
  <si>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</si>
  <si>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</si>
  <si>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</si>
  <si>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</si>
  <si>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</si>
  <si>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</si>
  <si>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</si>
  <si>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</si>
  <si>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</si>
  <si>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</si>
  <si>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</si>
  <si>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</si>
  <si>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</si>
  <si>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</si>
  <si>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</si>
  <si>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</si>
  <si>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</si>
  <si>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</si>
  <si>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</si>
  <si>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</si>
  <si>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</si>
  <si>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</si>
  <si>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</si>
  <si>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</si>
  <si>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Информационный бюллетень январь - декабрь 2015г.</t>
  </si>
  <si>
    <t>1-12    2014</t>
  </si>
  <si>
    <t>1 -12   2015</t>
  </si>
  <si>
    <t>1  -12   2014</t>
  </si>
  <si>
    <t>1   -12  2015</t>
  </si>
  <si>
    <t>1 -12   2015 область</t>
  </si>
  <si>
    <t>1-12    2015 РФ</t>
  </si>
  <si>
    <t>Сведения об инфекционных и паразитарных заболеваниях за январь - декабрь 2015 в сравнении с показателями с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</si>
</sst>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3"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" sqref="C9"/>
    </sheetView>
  </sheetViews>
  <sheetFormatPr defaultColWidth="9.140625" defaultRowHeight="15"/>
  <cols>
    <col min="1" max="1" width="19.7109375" style="0" customWidth="1"/>
    <col min="2" max="5" width="8.28125" style="0" customWidth="1"/>
    <col min="6" max="6" width="7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  <col min="11" max="11" width="7.8515625" style="0" customWidth="1"/>
  </cols>
  <sheetData>
    <row r="1" spans="1:6" ht="15">
      <c r="A1" s="28" t="s">
        <v>120</v>
      </c>
      <c r="B1" s="28"/>
      <c r="C1" s="28"/>
      <c r="D1" s="28"/>
      <c r="E1" s="28"/>
      <c r="F1" s="28"/>
    </row>
    <row r="2" spans="1:11" ht="15" customHeight="1">
      <c r="A2" s="27"/>
      <c r="B2" s="27" t="s">
        <v>1</v>
      </c>
      <c r="C2" s="27"/>
      <c r="D2" s="27"/>
      <c r="E2" s="27"/>
      <c r="F2" s="23" t="s">
        <v>116</v>
      </c>
      <c r="G2" s="27" t="s">
        <v>2</v>
      </c>
      <c r="H2" s="27"/>
      <c r="I2" s="27"/>
      <c r="J2" s="27"/>
      <c r="K2" s="23" t="s">
        <v>116</v>
      </c>
    </row>
    <row r="3" spans="1:11" ht="15">
      <c r="A3" s="27"/>
      <c r="B3" s="26" t="s">
        <v>122</v>
      </c>
      <c r="C3" s="27"/>
      <c r="D3" s="26" t="s">
        <v>121</v>
      </c>
      <c r="E3" s="27"/>
      <c r="F3" s="24"/>
      <c r="G3" s="26" t="s">
        <v>124</v>
      </c>
      <c r="H3" s="27"/>
      <c r="I3" s="26" t="s">
        <v>123</v>
      </c>
      <c r="J3" s="27"/>
      <c r="K3" s="24"/>
    </row>
    <row r="4" spans="1:11" ht="15">
      <c r="A4" s="27"/>
      <c r="B4" s="1" t="s">
        <v>53</v>
      </c>
      <c r="C4" s="1" t="s">
        <v>54</v>
      </c>
      <c r="D4" s="1" t="s">
        <v>53</v>
      </c>
      <c r="E4" s="1" t="s">
        <v>54</v>
      </c>
      <c r="F4" s="25"/>
      <c r="G4" s="1" t="s">
        <v>53</v>
      </c>
      <c r="H4" s="1" t="s">
        <v>54</v>
      </c>
      <c r="I4" s="1" t="s">
        <v>53</v>
      </c>
      <c r="J4" s="1" t="s">
        <v>54</v>
      </c>
      <c r="K4" s="25"/>
    </row>
    <row r="5" spans="1:11" ht="15">
      <c r="A5" s="5" t="s">
        <v>0</v>
      </c>
      <c r="B5" s="6">
        <v>313448</v>
      </c>
      <c r="C5" s="8">
        <f>B5*100000/2328959</f>
        <v>13458.716963244093</v>
      </c>
      <c r="D5" s="6">
        <v>290220</v>
      </c>
      <c r="E5" s="8">
        <f>D5*100000/2330377</f>
        <v>12453.778937914338</v>
      </c>
      <c r="F5" s="9">
        <f>(C5*100/E5)-100</f>
        <v>8.069342087567634</v>
      </c>
      <c r="G5" s="6">
        <v>202288</v>
      </c>
      <c r="H5" s="8">
        <f>G5*100000/316793</f>
        <v>63854.94628984857</v>
      </c>
      <c r="I5" s="6">
        <v>181704</v>
      </c>
      <c r="J5" s="8">
        <f>I5*100000/310315</f>
        <v>58554.69442340847</v>
      </c>
      <c r="K5" s="9">
        <f aca="true" t="shared" si="0" ref="K5:K11">(H5*100/J5)-100</f>
        <v>9.051796646933255</v>
      </c>
    </row>
    <row r="6" spans="1:11" ht="22.5">
      <c r="A6" s="10" t="s">
        <v>56</v>
      </c>
      <c r="B6" s="6">
        <v>8010</v>
      </c>
      <c r="C6" s="8">
        <f aca="true" t="shared" si="1" ref="C6:C70">B6*100000/2328959</f>
        <v>343.9304856805122</v>
      </c>
      <c r="D6" s="6">
        <v>8231</v>
      </c>
      <c r="E6" s="8">
        <f aca="true" t="shared" si="2" ref="E6:E71">D6*100000/2330377</f>
        <v>353.2046531526873</v>
      </c>
      <c r="F6" s="9">
        <f>(C6*100/E6)-100</f>
        <v>-2.6257206379911224</v>
      </c>
      <c r="G6" s="6">
        <v>5836</v>
      </c>
      <c r="H6" s="8">
        <f aca="true" t="shared" si="3" ref="H6:H70">G6*100000/316793</f>
        <v>1842.2124226229746</v>
      </c>
      <c r="I6" s="6">
        <v>6187</v>
      </c>
      <c r="J6" s="8">
        <f aca="true" t="shared" si="4" ref="J6:J71">I6*100000/310315</f>
        <v>1993.7805133493387</v>
      </c>
      <c r="K6" s="9">
        <f t="shared" si="0"/>
        <v>-7.602044944844295</v>
      </c>
    </row>
    <row r="7" spans="1:11" ht="15">
      <c r="A7" s="7" t="s">
        <v>3</v>
      </c>
      <c r="B7" s="6">
        <v>515</v>
      </c>
      <c r="C7" s="8">
        <f t="shared" si="1"/>
        <v>22.11288391079448</v>
      </c>
      <c r="D7" s="6">
        <v>478</v>
      </c>
      <c r="E7" s="8">
        <f t="shared" si="2"/>
        <v>20.51170261292486</v>
      </c>
      <c r="F7" s="9">
        <f>(C7*100/E7)-100</f>
        <v>7.8061842455763895</v>
      </c>
      <c r="G7" s="6">
        <v>161</v>
      </c>
      <c r="H7" s="8">
        <f t="shared" si="3"/>
        <v>50.82183002780996</v>
      </c>
      <c r="I7" s="6">
        <v>173</v>
      </c>
      <c r="J7" s="8">
        <f t="shared" si="4"/>
        <v>55.74980261991847</v>
      </c>
      <c r="K7" s="9">
        <f t="shared" si="0"/>
        <v>-8.839444016879497</v>
      </c>
    </row>
    <row r="8" spans="1:11" ht="15">
      <c r="A8" s="7" t="s">
        <v>4</v>
      </c>
      <c r="B8" s="6">
        <v>74</v>
      </c>
      <c r="C8" s="8">
        <f t="shared" si="1"/>
        <v>3.1773852609685274</v>
      </c>
      <c r="D8" s="6">
        <v>82</v>
      </c>
      <c r="E8" s="8">
        <f t="shared" si="2"/>
        <v>3.518743962886692</v>
      </c>
      <c r="F8" s="9">
        <f>(C8*100/E8)-100</f>
        <v>-9.70115204512129</v>
      </c>
      <c r="G8" s="6">
        <v>40</v>
      </c>
      <c r="H8" s="8">
        <f t="shared" si="3"/>
        <v>12.62654162181614</v>
      </c>
      <c r="I8" s="6">
        <v>44</v>
      </c>
      <c r="J8" s="8">
        <f t="shared" si="4"/>
        <v>14.17914055073071</v>
      </c>
      <c r="K8" s="9">
        <f t="shared" si="0"/>
        <v>-10.949880377866478</v>
      </c>
    </row>
    <row r="9" spans="1:11" ht="15">
      <c r="A9" s="7" t="s">
        <v>5</v>
      </c>
      <c r="B9" s="6">
        <v>40</v>
      </c>
      <c r="C9" s="8">
        <f t="shared" si="1"/>
        <v>1.7175055464694742</v>
      </c>
      <c r="D9" s="6">
        <v>36</v>
      </c>
      <c r="E9" s="8">
        <f t="shared" si="2"/>
        <v>1.5448144227307428</v>
      </c>
      <c r="F9" s="9">
        <f aca="true" t="shared" si="5" ref="F9:F14">(C9*100/E9)-100</f>
        <v>11.178761746247048</v>
      </c>
      <c r="G9" s="6">
        <v>18</v>
      </c>
      <c r="H9" s="8">
        <f t="shared" si="3"/>
        <v>5.681943729817262</v>
      </c>
      <c r="I9" s="6">
        <v>18</v>
      </c>
      <c r="J9" s="8">
        <f t="shared" si="4"/>
        <v>5.800557498026199</v>
      </c>
      <c r="K9" s="9">
        <f t="shared" si="0"/>
        <v>-2.044868415653127</v>
      </c>
    </row>
    <row r="10" spans="1:11" ht="15">
      <c r="A10" s="7" t="s">
        <v>6</v>
      </c>
      <c r="B10" s="6">
        <v>361</v>
      </c>
      <c r="C10" s="8">
        <f t="shared" si="1"/>
        <v>15.500487556887004</v>
      </c>
      <c r="D10" s="6">
        <v>323</v>
      </c>
      <c r="E10" s="8">
        <f t="shared" si="2"/>
        <v>13.860418292834163</v>
      </c>
      <c r="F10" s="9">
        <f t="shared" si="5"/>
        <v>11.83275446240144</v>
      </c>
      <c r="G10" s="6">
        <v>85</v>
      </c>
      <c r="H10" s="8">
        <f t="shared" si="3"/>
        <v>26.831400946359295</v>
      </c>
      <c r="I10" s="6">
        <v>102</v>
      </c>
      <c r="J10" s="8">
        <f t="shared" si="4"/>
        <v>32.869825822148464</v>
      </c>
      <c r="K10" s="9">
        <f t="shared" si="0"/>
        <v>-18.370723679710935</v>
      </c>
    </row>
    <row r="11" spans="1:11" ht="15">
      <c r="A11" s="7" t="s">
        <v>57</v>
      </c>
      <c r="B11" s="6">
        <v>40</v>
      </c>
      <c r="C11" s="8">
        <f t="shared" si="1"/>
        <v>1.7175055464694742</v>
      </c>
      <c r="D11" s="6">
        <v>37</v>
      </c>
      <c r="E11" s="8">
        <f t="shared" si="2"/>
        <v>1.5877259344732633</v>
      </c>
      <c r="F11" s="9">
        <f t="shared" si="5"/>
        <v>8.173930347699837</v>
      </c>
      <c r="G11" s="6">
        <v>18</v>
      </c>
      <c r="H11" s="8">
        <f t="shared" si="3"/>
        <v>5.681943729817262</v>
      </c>
      <c r="I11" s="6">
        <v>9</v>
      </c>
      <c r="J11" s="8">
        <f t="shared" si="4"/>
        <v>2.9002787490130997</v>
      </c>
      <c r="K11" s="9">
        <f t="shared" si="0"/>
        <v>95.91026316869375</v>
      </c>
    </row>
    <row r="12" spans="1:11" ht="15">
      <c r="A12" s="7" t="s">
        <v>7</v>
      </c>
      <c r="B12" s="6">
        <v>70</v>
      </c>
      <c r="C12" s="8">
        <f t="shared" si="1"/>
        <v>3.0056347063215796</v>
      </c>
      <c r="D12" s="6">
        <v>80</v>
      </c>
      <c r="E12" s="8">
        <f t="shared" si="2"/>
        <v>3.4329209394016504</v>
      </c>
      <c r="F12" s="9">
        <f t="shared" si="5"/>
        <v>-12.44672512483045</v>
      </c>
      <c r="G12" s="6">
        <v>34</v>
      </c>
      <c r="H12" s="8">
        <f t="shared" si="3"/>
        <v>10.732560378543718</v>
      </c>
      <c r="I12" s="6">
        <v>33</v>
      </c>
      <c r="J12" s="8">
        <f t="shared" si="4"/>
        <v>10.634355413048032</v>
      </c>
      <c r="K12" s="9">
        <f>(H12*100/J12)-100</f>
        <v>0.9234689050846612</v>
      </c>
    </row>
    <row r="13" spans="1:11" ht="33.75">
      <c r="A13" s="4" t="s">
        <v>58</v>
      </c>
      <c r="B13" s="6">
        <v>50</v>
      </c>
      <c r="C13" s="8">
        <f t="shared" si="1"/>
        <v>2.1468819330868425</v>
      </c>
      <c r="D13" s="6">
        <v>58</v>
      </c>
      <c r="E13" s="8">
        <f t="shared" si="2"/>
        <v>2.4888676810661967</v>
      </c>
      <c r="F13" s="9">
        <f t="shared" si="5"/>
        <v>-13.740615886532481</v>
      </c>
      <c r="G13" s="6">
        <v>21</v>
      </c>
      <c r="H13" s="8">
        <f t="shared" si="3"/>
        <v>6.628934351453473</v>
      </c>
      <c r="I13" s="6">
        <v>24</v>
      </c>
      <c r="J13" s="8">
        <f t="shared" si="4"/>
        <v>7.734076664034932</v>
      </c>
      <c r="K13" s="9">
        <f>(H13*100/J13)-100</f>
        <v>-14.289259863696486</v>
      </c>
    </row>
    <row r="14" spans="1:11" ht="15">
      <c r="A14" s="2" t="s">
        <v>8</v>
      </c>
      <c r="B14" s="6">
        <v>35</v>
      </c>
      <c r="C14" s="8">
        <f t="shared" si="1"/>
        <v>1.5028173531607898</v>
      </c>
      <c r="D14" s="6">
        <v>42</v>
      </c>
      <c r="E14" s="8">
        <f t="shared" si="2"/>
        <v>1.8022834931858664</v>
      </c>
      <c r="F14" s="9">
        <f t="shared" si="5"/>
        <v>-16.615928690314703</v>
      </c>
      <c r="G14" s="6">
        <v>14</v>
      </c>
      <c r="H14" s="8">
        <f t="shared" si="3"/>
        <v>4.419289567635649</v>
      </c>
      <c r="I14" s="6">
        <v>17</v>
      </c>
      <c r="J14" s="8">
        <f t="shared" si="4"/>
        <v>5.47830430369141</v>
      </c>
      <c r="K14" s="9">
        <f>(H14*100/J14)-100</f>
        <v>-19.33106810700845</v>
      </c>
    </row>
    <row r="15" spans="1:11" ht="15">
      <c r="A15" s="7" t="s">
        <v>105</v>
      </c>
      <c r="B15" s="6">
        <v>14</v>
      </c>
      <c r="C15" s="8">
        <f t="shared" si="1"/>
        <v>0.601126941264316</v>
      </c>
      <c r="D15" s="6">
        <v>15</v>
      </c>
      <c r="E15" s="8">
        <f t="shared" si="2"/>
        <v>0.6436726761378094</v>
      </c>
      <c r="F15" s="9">
        <f>(C15*100/E15)-100</f>
        <v>-6.609840133152474</v>
      </c>
      <c r="G15" s="6">
        <v>6</v>
      </c>
      <c r="H15" s="8">
        <f t="shared" si="3"/>
        <v>1.8939812432724208</v>
      </c>
      <c r="I15" s="6">
        <v>7</v>
      </c>
      <c r="J15" s="8">
        <f t="shared" si="4"/>
        <v>2.255772360343522</v>
      </c>
      <c r="K15" s="9">
        <f>(H15*100/J15)-100</f>
        <v>-16.0384586419884</v>
      </c>
    </row>
    <row r="16" spans="1:11" ht="15">
      <c r="A16" s="2" t="s">
        <v>61</v>
      </c>
      <c r="B16" s="6">
        <v>1</v>
      </c>
      <c r="C16" s="8">
        <f t="shared" si="1"/>
        <v>0.04293763866173685</v>
      </c>
      <c r="D16" s="6">
        <v>1</v>
      </c>
      <c r="E16" s="8">
        <f t="shared" si="2"/>
        <v>0.04291151174252063</v>
      </c>
      <c r="F16" s="11">
        <v>0</v>
      </c>
      <c r="G16" s="6">
        <v>1</v>
      </c>
      <c r="H16" s="8">
        <f t="shared" si="3"/>
        <v>0.31566354054540346</v>
      </c>
      <c r="I16" s="6">
        <v>0</v>
      </c>
      <c r="J16" s="8">
        <f t="shared" si="4"/>
        <v>0</v>
      </c>
      <c r="K16" s="11">
        <v>100</v>
      </c>
    </row>
    <row r="17" spans="1:11" ht="15">
      <c r="A17" s="2" t="s">
        <v>59</v>
      </c>
      <c r="B17" s="6">
        <v>20</v>
      </c>
      <c r="C17" s="8">
        <f t="shared" si="1"/>
        <v>0.8587527732347371</v>
      </c>
      <c r="D17" s="6">
        <v>22</v>
      </c>
      <c r="E17" s="8">
        <f t="shared" si="2"/>
        <v>0.9440532583354538</v>
      </c>
      <c r="F17" s="9">
        <f>(C17*100/E17)-100</f>
        <v>-9.035558571252409</v>
      </c>
      <c r="G17" s="6">
        <v>13</v>
      </c>
      <c r="H17" s="8">
        <f t="shared" si="3"/>
        <v>4.103626027090245</v>
      </c>
      <c r="I17" s="6">
        <v>9</v>
      </c>
      <c r="J17" s="8">
        <f t="shared" si="4"/>
        <v>2.9002787490130997</v>
      </c>
      <c r="K17" s="9">
        <f>(H17*100/J17)-100</f>
        <v>41.49074562183438</v>
      </c>
    </row>
    <row r="18" spans="1:11" ht="15">
      <c r="A18" s="2" t="s">
        <v>60</v>
      </c>
      <c r="B18" s="6">
        <v>0</v>
      </c>
      <c r="C18" s="8">
        <f t="shared" si="1"/>
        <v>0</v>
      </c>
      <c r="D18" s="6">
        <v>0</v>
      </c>
      <c r="E18" s="8">
        <f t="shared" si="2"/>
        <v>0</v>
      </c>
      <c r="F18" s="11">
        <v>0</v>
      </c>
      <c r="G18" s="6">
        <v>0</v>
      </c>
      <c r="H18" s="8">
        <f t="shared" si="3"/>
        <v>0</v>
      </c>
      <c r="I18" s="6">
        <v>0</v>
      </c>
      <c r="J18" s="8">
        <f t="shared" si="4"/>
        <v>0</v>
      </c>
      <c r="K18" s="11">
        <v>0</v>
      </c>
    </row>
    <row r="19" spans="1:11" ht="22.5">
      <c r="A19" s="10" t="s">
        <v>62</v>
      </c>
      <c r="B19" s="6">
        <v>7425</v>
      </c>
      <c r="C19" s="8">
        <f t="shared" si="1"/>
        <v>318.81196706339614</v>
      </c>
      <c r="D19" s="6">
        <v>7673</v>
      </c>
      <c r="E19" s="8">
        <f t="shared" si="2"/>
        <v>329.2600296003608</v>
      </c>
      <c r="F19" s="9">
        <f>(C19*100/E19)-100</f>
        <v>-3.173194921243848</v>
      </c>
      <c r="G19" s="6">
        <v>5641</v>
      </c>
      <c r="H19" s="8">
        <f t="shared" si="3"/>
        <v>1780.658032216621</v>
      </c>
      <c r="I19" s="6">
        <v>5981</v>
      </c>
      <c r="J19" s="8">
        <f t="shared" si="4"/>
        <v>1927.3963553163721</v>
      </c>
      <c r="K19" s="9">
        <f>(H19*100/J19)-100</f>
        <v>-7.613292548520192</v>
      </c>
    </row>
    <row r="20" spans="1:11" ht="33.75">
      <c r="A20" s="10" t="s">
        <v>63</v>
      </c>
      <c r="B20" s="6">
        <v>3299</v>
      </c>
      <c r="C20" s="8">
        <f t="shared" si="1"/>
        <v>141.65126994506988</v>
      </c>
      <c r="D20" s="6">
        <v>3263</v>
      </c>
      <c r="E20" s="8">
        <f t="shared" si="2"/>
        <v>140.02026281584483</v>
      </c>
      <c r="F20" s="9">
        <f>(C20*100/E20)-100</f>
        <v>1.1648365003929229</v>
      </c>
      <c r="G20" s="6">
        <v>2765</v>
      </c>
      <c r="H20" s="8">
        <f t="shared" si="3"/>
        <v>872.8096896080406</v>
      </c>
      <c r="I20" s="6">
        <v>2813</v>
      </c>
      <c r="J20" s="8">
        <f t="shared" si="4"/>
        <v>906.498235663761</v>
      </c>
      <c r="K20" s="9">
        <f>(H20*100/J20)-100</f>
        <v>-3.716338844394201</v>
      </c>
    </row>
    <row r="21" spans="1:11" ht="33.75">
      <c r="A21" s="10" t="s">
        <v>64</v>
      </c>
      <c r="B21" s="6">
        <v>1297</v>
      </c>
      <c r="C21" s="8">
        <f t="shared" si="1"/>
        <v>55.6901173442727</v>
      </c>
      <c r="D21" s="6">
        <v>1267</v>
      </c>
      <c r="E21" s="8">
        <f t="shared" si="2"/>
        <v>54.36888537777364</v>
      </c>
      <c r="F21" s="9">
        <f>(C21*100/E21)-100</f>
        <v>2.4301251668462527</v>
      </c>
      <c r="G21" s="6">
        <v>996</v>
      </c>
      <c r="H21" s="8">
        <f t="shared" si="3"/>
        <v>314.40088638322186</v>
      </c>
      <c r="I21" s="6">
        <v>985</v>
      </c>
      <c r="J21" s="8">
        <f t="shared" si="4"/>
        <v>317.419396419767</v>
      </c>
      <c r="K21" s="9">
        <f>(H21*100/J21)-100</f>
        <v>-0.9509532405994889</v>
      </c>
    </row>
    <row r="22" spans="1:11" ht="33.75">
      <c r="A22" s="10" t="s">
        <v>65</v>
      </c>
      <c r="B22" s="6">
        <v>673</v>
      </c>
      <c r="C22" s="8">
        <f t="shared" si="1"/>
        <v>28.897030819348902</v>
      </c>
      <c r="D22" s="6">
        <v>688</v>
      </c>
      <c r="E22" s="8">
        <f t="shared" si="2"/>
        <v>29.523120078854195</v>
      </c>
      <c r="F22" s="9">
        <f>(C22*100/E22)-100</f>
        <v>-2.1206744335729155</v>
      </c>
      <c r="G22" s="6">
        <v>618</v>
      </c>
      <c r="H22" s="8">
        <f t="shared" si="3"/>
        <v>195.08006805705935</v>
      </c>
      <c r="I22" s="6">
        <v>626</v>
      </c>
      <c r="J22" s="8">
        <f t="shared" si="4"/>
        <v>201.73049965357782</v>
      </c>
      <c r="K22" s="9">
        <f>(H22*100/J22)-100</f>
        <v>-3.296691183504194</v>
      </c>
    </row>
    <row r="23" spans="1:11" ht="45">
      <c r="A23" s="10" t="s">
        <v>66</v>
      </c>
      <c r="B23" s="6">
        <v>0</v>
      </c>
      <c r="C23" s="8">
        <f t="shared" si="1"/>
        <v>0</v>
      </c>
      <c r="D23" s="6">
        <v>0</v>
      </c>
      <c r="E23" s="8">
        <f t="shared" si="2"/>
        <v>0</v>
      </c>
      <c r="F23" s="11">
        <v>0</v>
      </c>
      <c r="G23" s="6">
        <v>0</v>
      </c>
      <c r="H23" s="8">
        <f t="shared" si="3"/>
        <v>0</v>
      </c>
      <c r="I23" s="6">
        <v>0</v>
      </c>
      <c r="J23" s="8">
        <f t="shared" si="4"/>
        <v>0</v>
      </c>
      <c r="K23" s="11">
        <v>0</v>
      </c>
    </row>
    <row r="24" spans="1:11" ht="33.75">
      <c r="A24" s="10" t="s">
        <v>67</v>
      </c>
      <c r="B24" s="6">
        <v>97</v>
      </c>
      <c r="C24" s="8">
        <f t="shared" si="1"/>
        <v>4.164950950188475</v>
      </c>
      <c r="D24" s="6">
        <v>43</v>
      </c>
      <c r="E24" s="8">
        <f t="shared" si="2"/>
        <v>1.8451950049283872</v>
      </c>
      <c r="F24" s="9">
        <f aca="true" t="shared" si="6" ref="F24:F30">(C24*100/E24)-100</f>
        <v>125.718741870869</v>
      </c>
      <c r="G24" s="6">
        <v>90</v>
      </c>
      <c r="H24" s="8">
        <f t="shared" si="3"/>
        <v>28.40971864908631</v>
      </c>
      <c r="I24" s="6">
        <v>39</v>
      </c>
      <c r="J24" s="8">
        <f t="shared" si="4"/>
        <v>12.567874579056765</v>
      </c>
      <c r="K24" s="9">
        <f aca="true" t="shared" si="7" ref="K24:K30">(H24*100/J24)-100</f>
        <v>126.0503036561851</v>
      </c>
    </row>
    <row r="25" spans="1:11" ht="33.75">
      <c r="A25" s="10" t="s">
        <v>68</v>
      </c>
      <c r="B25" s="6">
        <v>18</v>
      </c>
      <c r="C25" s="8">
        <f t="shared" si="1"/>
        <v>0.7728774959112633</v>
      </c>
      <c r="D25" s="6">
        <v>29</v>
      </c>
      <c r="E25" s="8">
        <f t="shared" si="2"/>
        <v>1.2444338405330984</v>
      </c>
      <c r="F25" s="9">
        <f t="shared" si="6"/>
        <v>-37.89324343830338</v>
      </c>
      <c r="G25" s="6">
        <v>6</v>
      </c>
      <c r="H25" s="8">
        <f t="shared" si="3"/>
        <v>1.8939812432724208</v>
      </c>
      <c r="I25" s="6">
        <v>15</v>
      </c>
      <c r="J25" s="8">
        <f t="shared" si="4"/>
        <v>4.833797915021833</v>
      </c>
      <c r="K25" s="9">
        <f t="shared" si="7"/>
        <v>-60.81794736626125</v>
      </c>
    </row>
    <row r="26" spans="1:11" ht="33.75">
      <c r="A26" s="10" t="s">
        <v>69</v>
      </c>
      <c r="B26" s="6">
        <v>2002</v>
      </c>
      <c r="C26" s="8">
        <f t="shared" si="1"/>
        <v>85.96115260079718</v>
      </c>
      <c r="D26" s="6">
        <v>1996</v>
      </c>
      <c r="E26" s="8">
        <f t="shared" si="2"/>
        <v>85.65137743807118</v>
      </c>
      <c r="F26" s="9">
        <f t="shared" si="6"/>
        <v>0.3616697967875382</v>
      </c>
      <c r="G26" s="6">
        <v>1769</v>
      </c>
      <c r="H26" s="8">
        <f t="shared" si="3"/>
        <v>558.4088032248187</v>
      </c>
      <c r="I26" s="6">
        <v>1828</v>
      </c>
      <c r="J26" s="8">
        <f t="shared" si="4"/>
        <v>589.078839243994</v>
      </c>
      <c r="K26" s="9">
        <f t="shared" si="7"/>
        <v>-5.206439949283578</v>
      </c>
    </row>
    <row r="27" spans="1:11" ht="33.75">
      <c r="A27" s="10" t="s">
        <v>70</v>
      </c>
      <c r="B27" s="6">
        <v>1295</v>
      </c>
      <c r="C27" s="8">
        <f t="shared" si="1"/>
        <v>55.604242066949226</v>
      </c>
      <c r="D27" s="6">
        <v>1336</v>
      </c>
      <c r="E27" s="8">
        <f t="shared" si="2"/>
        <v>57.32977968800756</v>
      </c>
      <c r="F27" s="9">
        <f t="shared" si="6"/>
        <v>-3.009845198165465</v>
      </c>
      <c r="G27" s="6">
        <v>1189</v>
      </c>
      <c r="H27" s="8">
        <f t="shared" si="3"/>
        <v>375.32394970848475</v>
      </c>
      <c r="I27" s="6">
        <v>1234</v>
      </c>
      <c r="J27" s="8">
        <f t="shared" si="4"/>
        <v>397.66044180912945</v>
      </c>
      <c r="K27" s="9">
        <f t="shared" si="7"/>
        <v>-5.616976131451835</v>
      </c>
    </row>
    <row r="28" spans="1:11" ht="33.75">
      <c r="A28" s="10" t="s">
        <v>71</v>
      </c>
      <c r="B28" s="6">
        <v>614</v>
      </c>
      <c r="C28" s="8">
        <f t="shared" si="1"/>
        <v>26.363710138306427</v>
      </c>
      <c r="D28" s="6">
        <v>603</v>
      </c>
      <c r="E28" s="8">
        <f t="shared" si="2"/>
        <v>25.87564158073994</v>
      </c>
      <c r="F28" s="9">
        <f t="shared" si="6"/>
        <v>1.8862085256651966</v>
      </c>
      <c r="G28" s="6">
        <v>501</v>
      </c>
      <c r="H28" s="8">
        <f t="shared" si="3"/>
        <v>158.14743381324715</v>
      </c>
      <c r="I28" s="6">
        <v>543</v>
      </c>
      <c r="J28" s="8">
        <f t="shared" si="4"/>
        <v>174.98348452379034</v>
      </c>
      <c r="K28" s="9">
        <f t="shared" si="7"/>
        <v>-9.62150842770204</v>
      </c>
    </row>
    <row r="29" spans="1:11" ht="45">
      <c r="A29" s="10" t="s">
        <v>72</v>
      </c>
      <c r="B29" s="6">
        <v>4126</v>
      </c>
      <c r="C29" s="8">
        <f t="shared" si="1"/>
        <v>177.16069711832625</v>
      </c>
      <c r="D29" s="6">
        <v>4410</v>
      </c>
      <c r="E29" s="8">
        <f t="shared" si="2"/>
        <v>189.23976678451598</v>
      </c>
      <c r="F29" s="9">
        <f t="shared" si="6"/>
        <v>-6.382944701017294</v>
      </c>
      <c r="G29" s="6">
        <v>2876</v>
      </c>
      <c r="H29" s="8">
        <f t="shared" si="3"/>
        <v>907.8483426085803</v>
      </c>
      <c r="I29" s="6">
        <v>3168</v>
      </c>
      <c r="J29" s="8">
        <f t="shared" si="4"/>
        <v>1020.8981196526111</v>
      </c>
      <c r="K29" s="9">
        <f t="shared" si="7"/>
        <v>-11.07356109956389</v>
      </c>
    </row>
    <row r="30" spans="1:11" ht="15">
      <c r="A30" s="7" t="s">
        <v>73</v>
      </c>
      <c r="B30" s="6">
        <v>6</v>
      </c>
      <c r="C30" s="8">
        <f t="shared" si="1"/>
        <v>0.2576258319704211</v>
      </c>
      <c r="D30" s="6">
        <v>2</v>
      </c>
      <c r="E30" s="8">
        <f t="shared" si="2"/>
        <v>0.08582302348504126</v>
      </c>
      <c r="F30" s="9">
        <f t="shared" si="6"/>
        <v>200.18265671486705</v>
      </c>
      <c r="G30" s="6">
        <v>6</v>
      </c>
      <c r="H30" s="8">
        <f t="shared" si="3"/>
        <v>1.8939812432724208</v>
      </c>
      <c r="I30" s="6">
        <v>2</v>
      </c>
      <c r="J30" s="8">
        <f t="shared" si="4"/>
        <v>0.6445063886695777</v>
      </c>
      <c r="K30" s="9">
        <f t="shared" si="7"/>
        <v>193.86539475304062</v>
      </c>
    </row>
    <row r="31" spans="1:11" ht="15">
      <c r="A31" s="7" t="s">
        <v>74</v>
      </c>
      <c r="B31" s="6">
        <v>112</v>
      </c>
      <c r="C31" s="8">
        <f t="shared" si="1"/>
        <v>4.809015530114528</v>
      </c>
      <c r="D31" s="6">
        <v>127</v>
      </c>
      <c r="E31" s="8">
        <f t="shared" si="2"/>
        <v>5.44976199130012</v>
      </c>
      <c r="F31" s="9">
        <f>(C31*100/E31)-100</f>
        <v>-11.757329259671621</v>
      </c>
      <c r="G31" s="6">
        <v>104</v>
      </c>
      <c r="H31" s="8">
        <f t="shared" si="3"/>
        <v>32.82900821672196</v>
      </c>
      <c r="I31" s="6">
        <v>111</v>
      </c>
      <c r="J31" s="8">
        <f t="shared" si="4"/>
        <v>35.77010457116156</v>
      </c>
      <c r="K31" s="9">
        <f>(H31*100/J31)-100</f>
        <v>-8.222219056107434</v>
      </c>
    </row>
    <row r="32" spans="1:11" ht="15">
      <c r="A32" s="7" t="s">
        <v>75</v>
      </c>
      <c r="B32" s="6">
        <v>30</v>
      </c>
      <c r="C32" s="8">
        <f t="shared" si="1"/>
        <v>1.2881291598521056</v>
      </c>
      <c r="D32" s="6">
        <v>32</v>
      </c>
      <c r="E32" s="8">
        <f t="shared" si="2"/>
        <v>1.37316837576066</v>
      </c>
      <c r="F32" s="9">
        <f>(C32*100/E32)-100</f>
        <v>-6.192919776604043</v>
      </c>
      <c r="G32" s="6">
        <v>25</v>
      </c>
      <c r="H32" s="8">
        <f t="shared" si="3"/>
        <v>7.891588513635087</v>
      </c>
      <c r="I32" s="6">
        <v>26</v>
      </c>
      <c r="J32" s="8">
        <f t="shared" si="4"/>
        <v>8.37858305270451</v>
      </c>
      <c r="K32" s="9">
        <f>(H32*100/J32)-100</f>
        <v>-5.812373476589542</v>
      </c>
    </row>
    <row r="33" spans="1:11" ht="15">
      <c r="A33" s="7" t="s">
        <v>9</v>
      </c>
      <c r="B33" s="6">
        <v>1072</v>
      </c>
      <c r="C33" s="8">
        <f t="shared" si="1"/>
        <v>46.02914864538191</v>
      </c>
      <c r="D33" s="6">
        <v>917</v>
      </c>
      <c r="E33" s="8">
        <f t="shared" si="2"/>
        <v>39.34985626789142</v>
      </c>
      <c r="F33" s="9">
        <f aca="true" t="shared" si="8" ref="F33:F43">(C33*100/E33)-100</f>
        <v>16.97412140979189</v>
      </c>
      <c r="G33" s="6">
        <v>7</v>
      </c>
      <c r="H33" s="8">
        <f t="shared" si="3"/>
        <v>2.2096447838178244</v>
      </c>
      <c r="I33" s="6">
        <v>26</v>
      </c>
      <c r="J33" s="8">
        <f t="shared" si="4"/>
        <v>8.37858305270451</v>
      </c>
      <c r="K33" s="9">
        <f>(H33*100/J33)-100</f>
        <v>-73.62746457344507</v>
      </c>
    </row>
    <row r="34" spans="1:11" ht="15">
      <c r="A34" s="7" t="s">
        <v>76</v>
      </c>
      <c r="B34" s="6">
        <v>213</v>
      </c>
      <c r="C34" s="8">
        <f t="shared" si="1"/>
        <v>9.14571703494995</v>
      </c>
      <c r="D34" s="6">
        <v>200</v>
      </c>
      <c r="E34" s="8">
        <f t="shared" si="2"/>
        <v>8.582302348504125</v>
      </c>
      <c r="F34" s="9">
        <f t="shared" si="8"/>
        <v>6.564843133777799</v>
      </c>
      <c r="G34" s="6">
        <v>4</v>
      </c>
      <c r="H34" s="8">
        <f t="shared" si="3"/>
        <v>1.2626541621816139</v>
      </c>
      <c r="I34" s="6">
        <v>23</v>
      </c>
      <c r="J34" s="8">
        <f t="shared" si="4"/>
        <v>7.411823469700144</v>
      </c>
      <c r="K34" s="9">
        <f>(H34*100/J34)-100</f>
        <v>-82.96432494185271</v>
      </c>
    </row>
    <row r="35" spans="1:11" ht="15">
      <c r="A35" s="7" t="s">
        <v>77</v>
      </c>
      <c r="B35" s="6">
        <v>29</v>
      </c>
      <c r="C35" s="8">
        <f t="shared" si="1"/>
        <v>1.2451915211903688</v>
      </c>
      <c r="D35" s="6">
        <v>68</v>
      </c>
      <c r="E35" s="8">
        <f t="shared" si="2"/>
        <v>2.917982798491403</v>
      </c>
      <c r="F35" s="9">
        <f t="shared" si="8"/>
        <v>-57.32697527092577</v>
      </c>
      <c r="G35" s="6">
        <v>4</v>
      </c>
      <c r="H35" s="8">
        <f t="shared" si="3"/>
        <v>1.2626541621816139</v>
      </c>
      <c r="I35" s="6">
        <v>21</v>
      </c>
      <c r="J35" s="8">
        <f t="shared" si="4"/>
        <v>6.767317081030566</v>
      </c>
      <c r="K35" s="9">
        <f>(H35*100/J35)-100</f>
        <v>-81.34187969821964</v>
      </c>
    </row>
    <row r="36" spans="1:11" ht="15">
      <c r="A36" s="7" t="s">
        <v>78</v>
      </c>
      <c r="B36" s="6">
        <v>53</v>
      </c>
      <c r="C36" s="8">
        <f t="shared" si="1"/>
        <v>2.275694849072053</v>
      </c>
      <c r="D36" s="6">
        <v>40</v>
      </c>
      <c r="E36" s="8">
        <f t="shared" si="2"/>
        <v>1.7164604697008252</v>
      </c>
      <c r="F36" s="9">
        <f t="shared" si="8"/>
        <v>32.580673382399596</v>
      </c>
      <c r="G36" s="6">
        <v>0</v>
      </c>
      <c r="H36" s="8">
        <f t="shared" si="3"/>
        <v>0</v>
      </c>
      <c r="I36" s="6">
        <v>0</v>
      </c>
      <c r="J36" s="8">
        <f t="shared" si="4"/>
        <v>0</v>
      </c>
      <c r="K36" s="11">
        <v>0</v>
      </c>
    </row>
    <row r="37" spans="1:11" ht="15">
      <c r="A37" s="7" t="s">
        <v>79</v>
      </c>
      <c r="B37" s="6">
        <v>95</v>
      </c>
      <c r="C37" s="8">
        <f t="shared" si="1"/>
        <v>4.0790756728650015</v>
      </c>
      <c r="D37" s="6">
        <v>71</v>
      </c>
      <c r="E37" s="8">
        <f t="shared" si="2"/>
        <v>3.0467173337189646</v>
      </c>
      <c r="F37" s="9">
        <f t="shared" si="8"/>
        <v>33.88428351132569</v>
      </c>
      <c r="G37" s="6">
        <v>0</v>
      </c>
      <c r="H37" s="8">
        <f t="shared" si="3"/>
        <v>0</v>
      </c>
      <c r="I37" s="6">
        <v>0</v>
      </c>
      <c r="J37" s="8">
        <f t="shared" si="4"/>
        <v>0</v>
      </c>
      <c r="K37" s="11">
        <v>0</v>
      </c>
    </row>
    <row r="38" spans="1:11" ht="15">
      <c r="A38" s="7" t="s">
        <v>114</v>
      </c>
      <c r="B38" s="6">
        <v>13</v>
      </c>
      <c r="C38" s="8">
        <f t="shared" si="1"/>
        <v>0.558189302602579</v>
      </c>
      <c r="D38" s="6">
        <v>16</v>
      </c>
      <c r="E38" s="8">
        <f t="shared" si="2"/>
        <v>0.68658418788033</v>
      </c>
      <c r="F38" s="9">
        <f t="shared" si="8"/>
        <v>-18.70053047305686</v>
      </c>
      <c r="G38" s="6">
        <v>0</v>
      </c>
      <c r="H38" s="8">
        <f t="shared" si="3"/>
        <v>0</v>
      </c>
      <c r="I38" s="6">
        <v>2</v>
      </c>
      <c r="J38" s="8">
        <f t="shared" si="4"/>
        <v>0.6445063886695777</v>
      </c>
      <c r="K38" s="11">
        <v>0</v>
      </c>
    </row>
    <row r="39" spans="1:11" ht="22.5">
      <c r="A39" s="10" t="s">
        <v>80</v>
      </c>
      <c r="B39" s="6">
        <v>23</v>
      </c>
      <c r="C39" s="8">
        <f t="shared" si="1"/>
        <v>0.9875656892199476</v>
      </c>
      <c r="D39" s="6">
        <v>5</v>
      </c>
      <c r="E39" s="8">
        <f t="shared" si="2"/>
        <v>0.21455755871260315</v>
      </c>
      <c r="F39" s="9">
        <f t="shared" si="8"/>
        <v>360.2800736294628</v>
      </c>
      <c r="G39" s="6">
        <v>0</v>
      </c>
      <c r="H39" s="8">
        <f t="shared" si="3"/>
        <v>0</v>
      </c>
      <c r="I39" s="6">
        <v>0</v>
      </c>
      <c r="J39" s="8">
        <f t="shared" si="4"/>
        <v>0</v>
      </c>
      <c r="K39" s="11">
        <v>0</v>
      </c>
    </row>
    <row r="40" spans="1:11" ht="22.5">
      <c r="A40" s="10" t="s">
        <v>81</v>
      </c>
      <c r="B40" s="6">
        <v>439</v>
      </c>
      <c r="C40" s="8">
        <f t="shared" si="1"/>
        <v>18.849623372502478</v>
      </c>
      <c r="D40" s="6">
        <v>263</v>
      </c>
      <c r="E40" s="8">
        <f t="shared" si="2"/>
        <v>11.285727588282926</v>
      </c>
      <c r="F40" s="9">
        <f t="shared" si="8"/>
        <v>67.0217823800084</v>
      </c>
      <c r="G40" s="6">
        <v>3</v>
      </c>
      <c r="H40" s="8">
        <f t="shared" si="3"/>
        <v>0.9469906216362104</v>
      </c>
      <c r="I40" s="6">
        <v>3</v>
      </c>
      <c r="J40" s="8">
        <f t="shared" si="4"/>
        <v>0.9667595830043665</v>
      </c>
      <c r="K40" s="9">
        <f>(H40*100/J40)-100</f>
        <v>-2.044868415653127</v>
      </c>
    </row>
    <row r="41" spans="1:11" ht="22.5">
      <c r="A41" s="10" t="s">
        <v>82</v>
      </c>
      <c r="B41" s="6">
        <v>82</v>
      </c>
      <c r="C41" s="8">
        <f t="shared" si="1"/>
        <v>3.520886370262422</v>
      </c>
      <c r="D41" s="6">
        <v>54</v>
      </c>
      <c r="E41" s="8">
        <f t="shared" si="2"/>
        <v>2.3172216340961143</v>
      </c>
      <c r="F41" s="9">
        <f t="shared" si="8"/>
        <v>51.94430771987098</v>
      </c>
      <c r="G41" s="6">
        <v>0</v>
      </c>
      <c r="H41" s="8">
        <f t="shared" si="3"/>
        <v>0</v>
      </c>
      <c r="I41" s="6">
        <v>0</v>
      </c>
      <c r="J41" s="8">
        <f t="shared" si="4"/>
        <v>0</v>
      </c>
      <c r="K41" s="9">
        <v>0</v>
      </c>
    </row>
    <row r="42" spans="1:11" ht="22.5">
      <c r="A42" s="10" t="s">
        <v>83</v>
      </c>
      <c r="B42" s="6">
        <v>350</v>
      </c>
      <c r="C42" s="8">
        <f t="shared" si="1"/>
        <v>15.028173531607898</v>
      </c>
      <c r="D42" s="6">
        <v>207</v>
      </c>
      <c r="E42" s="8">
        <f t="shared" si="2"/>
        <v>8.88268293070177</v>
      </c>
      <c r="F42" s="9">
        <f t="shared" si="8"/>
        <v>69.18507222254985</v>
      </c>
      <c r="G42" s="6">
        <v>3</v>
      </c>
      <c r="H42" s="8">
        <f t="shared" si="3"/>
        <v>0.9469906216362104</v>
      </c>
      <c r="I42" s="6">
        <v>3</v>
      </c>
      <c r="J42" s="8">
        <f t="shared" si="4"/>
        <v>0.9667595830043665</v>
      </c>
      <c r="K42" s="9">
        <f>(H42*100/J42)-100</f>
        <v>-2.044868415653127</v>
      </c>
    </row>
    <row r="43" spans="1:11" ht="22.5">
      <c r="A43" s="4" t="s">
        <v>84</v>
      </c>
      <c r="B43" s="6">
        <v>7</v>
      </c>
      <c r="C43" s="8">
        <f t="shared" si="1"/>
        <v>0.300563470632158</v>
      </c>
      <c r="D43" s="6">
        <v>2</v>
      </c>
      <c r="E43" s="8">
        <f t="shared" si="2"/>
        <v>0.08582302348504126</v>
      </c>
      <c r="F43" s="9">
        <f t="shared" si="8"/>
        <v>250.21309950067825</v>
      </c>
      <c r="G43" s="6">
        <v>0</v>
      </c>
      <c r="H43" s="8">
        <f t="shared" si="3"/>
        <v>0</v>
      </c>
      <c r="I43" s="6">
        <v>0</v>
      </c>
      <c r="J43" s="8">
        <f t="shared" si="4"/>
        <v>0</v>
      </c>
      <c r="K43" s="11">
        <v>0</v>
      </c>
    </row>
    <row r="44" spans="1:11" ht="15">
      <c r="A44" s="7" t="s">
        <v>85</v>
      </c>
      <c r="B44" s="6">
        <v>420</v>
      </c>
      <c r="C44" s="8">
        <f t="shared" si="1"/>
        <v>18.033808237929478</v>
      </c>
      <c r="D44" s="6">
        <v>454</v>
      </c>
      <c r="E44" s="8">
        <f t="shared" si="2"/>
        <v>19.481826331104365</v>
      </c>
      <c r="F44" s="9">
        <f>(C44*100/E44)-100</f>
        <v>-7.432660924930872</v>
      </c>
      <c r="G44" s="6">
        <v>0</v>
      </c>
      <c r="H44" s="8">
        <f t="shared" si="3"/>
        <v>0</v>
      </c>
      <c r="I44" s="6">
        <v>0</v>
      </c>
      <c r="J44" s="8">
        <f t="shared" si="4"/>
        <v>0</v>
      </c>
      <c r="K44" s="11">
        <v>0</v>
      </c>
    </row>
    <row r="45" spans="1:11" ht="15">
      <c r="A45" s="7" t="s">
        <v>86</v>
      </c>
      <c r="B45" s="6">
        <v>0</v>
      </c>
      <c r="C45" s="8">
        <f t="shared" si="1"/>
        <v>0</v>
      </c>
      <c r="D45" s="6">
        <v>0</v>
      </c>
      <c r="E45" s="8">
        <f t="shared" si="2"/>
        <v>0</v>
      </c>
      <c r="F45" s="11">
        <v>0</v>
      </c>
      <c r="G45" s="6">
        <v>0</v>
      </c>
      <c r="H45" s="8">
        <f t="shared" si="3"/>
        <v>0</v>
      </c>
      <c r="I45" s="6">
        <v>0</v>
      </c>
      <c r="J45" s="8">
        <f t="shared" si="4"/>
        <v>0</v>
      </c>
      <c r="K45" s="11">
        <v>0</v>
      </c>
    </row>
    <row r="46" spans="1:11" ht="15">
      <c r="A46" s="7" t="s">
        <v>10</v>
      </c>
      <c r="B46" s="6">
        <v>0</v>
      </c>
      <c r="C46" s="8">
        <f t="shared" si="1"/>
        <v>0</v>
      </c>
      <c r="D46" s="6">
        <v>0</v>
      </c>
      <c r="E46" s="8">
        <f t="shared" si="2"/>
        <v>0</v>
      </c>
      <c r="F46" s="11">
        <v>0</v>
      </c>
      <c r="G46" s="6">
        <v>0</v>
      </c>
      <c r="H46" s="8">
        <f t="shared" si="3"/>
        <v>0</v>
      </c>
      <c r="I46" s="6">
        <v>0</v>
      </c>
      <c r="J46" s="8">
        <f t="shared" si="4"/>
        <v>0</v>
      </c>
      <c r="K46" s="11">
        <v>0</v>
      </c>
    </row>
    <row r="47" spans="1:11" ht="15">
      <c r="A47" s="5" t="s">
        <v>11</v>
      </c>
      <c r="B47" s="6">
        <v>96</v>
      </c>
      <c r="C47" s="8">
        <f t="shared" si="1"/>
        <v>4.122013311526738</v>
      </c>
      <c r="D47" s="6">
        <v>84</v>
      </c>
      <c r="E47" s="8">
        <f t="shared" si="2"/>
        <v>3.604566986371733</v>
      </c>
      <c r="F47" s="9">
        <f aca="true" t="shared" si="9" ref="F47:F55">(C47*100/E47)-100</f>
        <v>14.355297796139823</v>
      </c>
      <c r="G47" s="6">
        <v>94</v>
      </c>
      <c r="H47" s="8">
        <f t="shared" si="3"/>
        <v>29.672372811267927</v>
      </c>
      <c r="I47" s="6">
        <v>83</v>
      </c>
      <c r="J47" s="8">
        <f t="shared" si="4"/>
        <v>26.747015129787474</v>
      </c>
      <c r="K47" s="9">
        <f>(H47*100/J47)-100</f>
        <v>10.937136975043458</v>
      </c>
    </row>
    <row r="48" spans="1:11" ht="33.75">
      <c r="A48" s="10" t="s">
        <v>106</v>
      </c>
      <c r="B48" s="6">
        <v>3</v>
      </c>
      <c r="C48" s="8">
        <f t="shared" si="1"/>
        <v>0.12881291598521055</v>
      </c>
      <c r="D48" s="6">
        <v>8</v>
      </c>
      <c r="E48" s="8">
        <f t="shared" si="2"/>
        <v>0.343292093940165</v>
      </c>
      <c r="F48" s="9">
        <f t="shared" si="9"/>
        <v>-62.47716791064162</v>
      </c>
      <c r="G48" s="6">
        <v>3</v>
      </c>
      <c r="H48" s="8">
        <f t="shared" si="3"/>
        <v>0.9469906216362104</v>
      </c>
      <c r="I48" s="6">
        <v>8</v>
      </c>
      <c r="J48" s="8">
        <f t="shared" si="4"/>
        <v>2.5780255546783106</v>
      </c>
      <c r="K48" s="9">
        <f>(H48*100/J48)-100</f>
        <v>-63.26682565586992</v>
      </c>
    </row>
    <row r="49" spans="1:11" ht="15">
      <c r="A49" s="7" t="s">
        <v>12</v>
      </c>
      <c r="B49" s="6">
        <v>375</v>
      </c>
      <c r="C49" s="8">
        <f t="shared" si="1"/>
        <v>16.10161449815132</v>
      </c>
      <c r="D49" s="6">
        <v>470</v>
      </c>
      <c r="E49" s="8">
        <f t="shared" si="2"/>
        <v>20.168410518984697</v>
      </c>
      <c r="F49" s="9">
        <f t="shared" si="9"/>
        <v>-20.164187043918346</v>
      </c>
      <c r="G49" s="6">
        <v>366</v>
      </c>
      <c r="H49" s="8">
        <f t="shared" si="3"/>
        <v>115.53285583961767</v>
      </c>
      <c r="I49" s="6">
        <v>464</v>
      </c>
      <c r="J49" s="8">
        <f t="shared" si="4"/>
        <v>149.52548217134202</v>
      </c>
      <c r="K49" s="9">
        <f>(H49*100/J49)-100</f>
        <v>-22.733667758898804</v>
      </c>
    </row>
    <row r="50" spans="1:11" ht="15">
      <c r="A50" s="7" t="s">
        <v>13</v>
      </c>
      <c r="B50" s="6">
        <v>13375</v>
      </c>
      <c r="C50" s="8">
        <f t="shared" si="1"/>
        <v>574.2909171007304</v>
      </c>
      <c r="D50" s="6">
        <v>10428</v>
      </c>
      <c r="E50" s="8">
        <f t="shared" si="2"/>
        <v>447.4812444510051</v>
      </c>
      <c r="F50" s="9">
        <f t="shared" si="9"/>
        <v>28.33854473728894</v>
      </c>
      <c r="G50" s="6">
        <v>11719</v>
      </c>
      <c r="H50" s="8">
        <f t="shared" si="3"/>
        <v>3699.2610316515834</v>
      </c>
      <c r="I50" s="6">
        <v>8738</v>
      </c>
      <c r="J50" s="8">
        <f t="shared" si="4"/>
        <v>2815.848412097385</v>
      </c>
      <c r="K50" s="9">
        <f>(H50*100/J50)-100</f>
        <v>31.372875605053935</v>
      </c>
    </row>
    <row r="51" spans="1:11" ht="15">
      <c r="A51" s="7" t="s">
        <v>55</v>
      </c>
      <c r="B51" s="6">
        <v>3</v>
      </c>
      <c r="C51" s="8">
        <f t="shared" si="1"/>
        <v>0.12881291598521055</v>
      </c>
      <c r="D51" s="6">
        <v>36</v>
      </c>
      <c r="E51" s="8">
        <f t="shared" si="2"/>
        <v>1.5448144227307428</v>
      </c>
      <c r="F51" s="9">
        <f t="shared" si="9"/>
        <v>-91.66159286903147</v>
      </c>
      <c r="G51" s="6">
        <v>2</v>
      </c>
      <c r="H51" s="8">
        <f t="shared" si="3"/>
        <v>0.6313270810908069</v>
      </c>
      <c r="I51" s="6">
        <v>17</v>
      </c>
      <c r="J51" s="8">
        <f t="shared" si="4"/>
        <v>5.47830430369141</v>
      </c>
      <c r="K51" s="9">
        <f>(H51*100/J51)-100</f>
        <v>-88.47586687242978</v>
      </c>
    </row>
    <row r="52" spans="1:11" ht="15">
      <c r="A52" s="2" t="s">
        <v>14</v>
      </c>
      <c r="B52" s="6">
        <v>3</v>
      </c>
      <c r="C52" s="8">
        <f t="shared" si="1"/>
        <v>0.12881291598521055</v>
      </c>
      <c r="D52" s="6">
        <v>2</v>
      </c>
      <c r="E52" s="8">
        <f t="shared" si="2"/>
        <v>0.08582302348504126</v>
      </c>
      <c r="F52" s="9">
        <f t="shared" si="9"/>
        <v>50.091328357433525</v>
      </c>
      <c r="G52" s="6">
        <v>0</v>
      </c>
      <c r="H52" s="8">
        <f t="shared" si="3"/>
        <v>0</v>
      </c>
      <c r="I52" s="6">
        <v>0</v>
      </c>
      <c r="J52" s="8">
        <f t="shared" si="4"/>
        <v>0</v>
      </c>
      <c r="K52" s="11">
        <v>0</v>
      </c>
    </row>
    <row r="53" spans="1:11" ht="15">
      <c r="A53" s="7" t="s">
        <v>87</v>
      </c>
      <c r="B53" s="6">
        <v>4</v>
      </c>
      <c r="C53" s="8">
        <f t="shared" si="1"/>
        <v>0.1717505546469474</v>
      </c>
      <c r="D53" s="6">
        <v>3</v>
      </c>
      <c r="E53" s="8">
        <f t="shared" si="2"/>
        <v>0.1287345352275619</v>
      </c>
      <c r="F53" s="9">
        <f t="shared" si="9"/>
        <v>33.41451409549643</v>
      </c>
      <c r="G53" s="6">
        <v>2</v>
      </c>
      <c r="H53" s="8">
        <f t="shared" si="3"/>
        <v>0.6313270810908069</v>
      </c>
      <c r="I53" s="6">
        <v>3</v>
      </c>
      <c r="J53" s="8">
        <f t="shared" si="4"/>
        <v>0.9667595830043665</v>
      </c>
      <c r="K53" s="9">
        <f>(H53*100/J53)-100</f>
        <v>-34.69657894376874</v>
      </c>
    </row>
    <row r="54" spans="1:11" ht="15">
      <c r="A54" s="5" t="s">
        <v>88</v>
      </c>
      <c r="B54" s="6">
        <v>19</v>
      </c>
      <c r="C54" s="8">
        <f t="shared" si="1"/>
        <v>0.8158151345730003</v>
      </c>
      <c r="D54" s="6">
        <v>6</v>
      </c>
      <c r="E54" s="8">
        <f t="shared" si="2"/>
        <v>0.2574690704551238</v>
      </c>
      <c r="F54" s="9">
        <f t="shared" si="9"/>
        <v>216.85947097680406</v>
      </c>
      <c r="G54" s="6">
        <v>12</v>
      </c>
      <c r="H54" s="8">
        <f t="shared" si="3"/>
        <v>3.7879624865448416</v>
      </c>
      <c r="I54" s="6">
        <v>4</v>
      </c>
      <c r="J54" s="8">
        <f t="shared" si="4"/>
        <v>1.2890127773391553</v>
      </c>
      <c r="K54" s="9">
        <f>(H54*100/J54)-100</f>
        <v>193.86539475304062</v>
      </c>
    </row>
    <row r="55" spans="1:11" ht="33.75">
      <c r="A55" s="10" t="s">
        <v>89</v>
      </c>
      <c r="B55" s="6">
        <v>17</v>
      </c>
      <c r="C55" s="8">
        <f t="shared" si="1"/>
        <v>0.7299398572495265</v>
      </c>
      <c r="D55" s="6">
        <v>6</v>
      </c>
      <c r="E55" s="8">
        <f t="shared" si="2"/>
        <v>0.2574690704551238</v>
      </c>
      <c r="F55" s="9">
        <f t="shared" si="9"/>
        <v>183.50584245292998</v>
      </c>
      <c r="G55" s="6">
        <v>11</v>
      </c>
      <c r="H55" s="8">
        <f t="shared" si="3"/>
        <v>3.4722989459994382</v>
      </c>
      <c r="I55" s="6">
        <v>4</v>
      </c>
      <c r="J55" s="8">
        <f t="shared" si="4"/>
        <v>1.2890127773391553</v>
      </c>
      <c r="K55" s="9">
        <f>(H55*100/J55)-100</f>
        <v>169.3766118569539</v>
      </c>
    </row>
    <row r="56" spans="1:11" ht="15">
      <c r="A56" s="2" t="s">
        <v>15</v>
      </c>
      <c r="B56" s="6">
        <v>0</v>
      </c>
      <c r="C56" s="8">
        <f t="shared" si="1"/>
        <v>0</v>
      </c>
      <c r="D56" s="6">
        <v>0</v>
      </c>
      <c r="E56" s="8">
        <f t="shared" si="2"/>
        <v>0</v>
      </c>
      <c r="F56" s="9">
        <v>0</v>
      </c>
      <c r="G56" s="6">
        <v>0</v>
      </c>
      <c r="H56" s="8">
        <f t="shared" si="3"/>
        <v>0</v>
      </c>
      <c r="I56" s="6">
        <v>0</v>
      </c>
      <c r="J56" s="8">
        <f t="shared" si="4"/>
        <v>0</v>
      </c>
      <c r="K56" s="11">
        <v>0</v>
      </c>
    </row>
    <row r="57" spans="1:11" ht="15">
      <c r="A57" s="5" t="s">
        <v>16</v>
      </c>
      <c r="B57" s="6">
        <v>0</v>
      </c>
      <c r="C57" s="8">
        <f t="shared" si="1"/>
        <v>0</v>
      </c>
      <c r="D57" s="6">
        <v>1</v>
      </c>
      <c r="E57" s="8">
        <f t="shared" si="2"/>
        <v>0.04291151174252063</v>
      </c>
      <c r="F57" s="9">
        <f>(C57*100/E57)-100</f>
        <v>-100</v>
      </c>
      <c r="G57" s="6">
        <v>0</v>
      </c>
      <c r="H57" s="8">
        <f t="shared" si="3"/>
        <v>0</v>
      </c>
      <c r="I57" s="6">
        <v>0</v>
      </c>
      <c r="J57" s="8">
        <f t="shared" si="4"/>
        <v>0</v>
      </c>
      <c r="K57" s="11">
        <v>0</v>
      </c>
    </row>
    <row r="58" spans="1:11" ht="15">
      <c r="A58" s="2" t="s">
        <v>17</v>
      </c>
      <c r="B58" s="6">
        <v>0</v>
      </c>
      <c r="C58" s="8">
        <f t="shared" si="1"/>
        <v>0</v>
      </c>
      <c r="D58" s="6">
        <v>0</v>
      </c>
      <c r="E58" s="8">
        <f t="shared" si="2"/>
        <v>0</v>
      </c>
      <c r="F58" s="11">
        <v>0</v>
      </c>
      <c r="G58" s="6">
        <v>0</v>
      </c>
      <c r="H58" s="8">
        <f t="shared" si="3"/>
        <v>0</v>
      </c>
      <c r="I58" s="6">
        <v>0</v>
      </c>
      <c r="J58" s="8">
        <f t="shared" si="4"/>
        <v>0</v>
      </c>
      <c r="K58" s="11">
        <v>0</v>
      </c>
    </row>
    <row r="59" spans="1:11" ht="15">
      <c r="A59" s="2" t="s">
        <v>18</v>
      </c>
      <c r="B59" s="6">
        <v>0</v>
      </c>
      <c r="C59" s="8">
        <f t="shared" si="1"/>
        <v>0</v>
      </c>
      <c r="D59" s="6">
        <v>3</v>
      </c>
      <c r="E59" s="8">
        <f t="shared" si="2"/>
        <v>0.1287345352275619</v>
      </c>
      <c r="F59" s="9">
        <v>0</v>
      </c>
      <c r="G59" s="6">
        <v>0</v>
      </c>
      <c r="H59" s="8">
        <f t="shared" si="3"/>
        <v>0</v>
      </c>
      <c r="I59" s="6">
        <v>0</v>
      </c>
      <c r="J59" s="8">
        <f t="shared" si="4"/>
        <v>0</v>
      </c>
      <c r="K59" s="11">
        <v>0</v>
      </c>
    </row>
    <row r="60" spans="1:11" ht="15">
      <c r="A60" s="5" t="s">
        <v>112</v>
      </c>
      <c r="B60" s="6">
        <v>4</v>
      </c>
      <c r="C60" s="8">
        <f t="shared" si="1"/>
        <v>0.1717505546469474</v>
      </c>
      <c r="D60" s="6">
        <v>9</v>
      </c>
      <c r="E60" s="8">
        <f t="shared" si="2"/>
        <v>0.3862036056826857</v>
      </c>
      <c r="F60" s="9">
        <f>(C60*100/E60)-100</f>
        <v>-55.52849530150119</v>
      </c>
      <c r="G60" s="6">
        <v>0</v>
      </c>
      <c r="H60" s="8">
        <f t="shared" si="3"/>
        <v>0</v>
      </c>
      <c r="I60" s="6">
        <v>0</v>
      </c>
      <c r="J60" s="8">
        <f t="shared" si="4"/>
        <v>0</v>
      </c>
      <c r="K60" s="11">
        <v>0</v>
      </c>
    </row>
    <row r="61" spans="1:11" ht="15">
      <c r="A61" s="2" t="s">
        <v>90</v>
      </c>
      <c r="B61" s="6">
        <v>3</v>
      </c>
      <c r="C61" s="8">
        <f t="shared" si="1"/>
        <v>0.12881291598521055</v>
      </c>
      <c r="D61" s="6">
        <v>4</v>
      </c>
      <c r="E61" s="8">
        <f t="shared" si="2"/>
        <v>0.1716460469700825</v>
      </c>
      <c r="F61" s="9">
        <f>(C61*100/E61)-100</f>
        <v>-24.954335821283237</v>
      </c>
      <c r="G61" s="6">
        <v>0</v>
      </c>
      <c r="H61" s="8">
        <f t="shared" si="3"/>
        <v>0</v>
      </c>
      <c r="I61" s="6">
        <v>0</v>
      </c>
      <c r="J61" s="8">
        <f t="shared" si="4"/>
        <v>0</v>
      </c>
      <c r="K61" s="11">
        <v>0</v>
      </c>
    </row>
    <row r="62" spans="1:11" ht="33.75">
      <c r="A62" s="10" t="s">
        <v>91</v>
      </c>
      <c r="B62" s="6">
        <v>0</v>
      </c>
      <c r="C62" s="8">
        <f t="shared" si="1"/>
        <v>0</v>
      </c>
      <c r="D62" s="6">
        <v>5</v>
      </c>
      <c r="E62" s="8">
        <f t="shared" si="2"/>
        <v>0.21455755871260315</v>
      </c>
      <c r="F62" s="9">
        <v>0</v>
      </c>
      <c r="G62" s="6">
        <v>0</v>
      </c>
      <c r="H62" s="8">
        <f t="shared" si="3"/>
        <v>0</v>
      </c>
      <c r="I62" s="6">
        <v>0</v>
      </c>
      <c r="J62" s="8">
        <f t="shared" si="4"/>
        <v>0</v>
      </c>
      <c r="K62" s="11">
        <v>0</v>
      </c>
    </row>
    <row r="63" spans="1:11" ht="33.75">
      <c r="A63" s="4" t="s">
        <v>118</v>
      </c>
      <c r="B63" s="6">
        <v>1</v>
      </c>
      <c r="C63" s="8">
        <f t="shared" si="1"/>
        <v>0.04293763866173685</v>
      </c>
      <c r="D63" s="6">
        <v>0</v>
      </c>
      <c r="E63" s="8">
        <f t="shared" si="2"/>
        <v>0</v>
      </c>
      <c r="F63" s="9">
        <v>100</v>
      </c>
      <c r="G63" s="6">
        <v>0</v>
      </c>
      <c r="H63" s="8">
        <f t="shared" si="3"/>
        <v>0</v>
      </c>
      <c r="I63" s="6">
        <v>0</v>
      </c>
      <c r="J63" s="8">
        <f t="shared" si="4"/>
        <v>0</v>
      </c>
      <c r="K63" s="11"/>
    </row>
    <row r="64" spans="1:11" ht="15">
      <c r="A64" s="2" t="s">
        <v>92</v>
      </c>
      <c r="B64" s="6">
        <v>0</v>
      </c>
      <c r="C64" s="8">
        <f t="shared" si="1"/>
        <v>0</v>
      </c>
      <c r="D64" s="6">
        <v>0</v>
      </c>
      <c r="E64" s="8">
        <f t="shared" si="2"/>
        <v>0</v>
      </c>
      <c r="F64" s="11">
        <v>0</v>
      </c>
      <c r="G64" s="6">
        <v>0</v>
      </c>
      <c r="H64" s="8">
        <f t="shared" si="3"/>
        <v>0</v>
      </c>
      <c r="I64" s="6">
        <v>0</v>
      </c>
      <c r="J64" s="8">
        <f t="shared" si="4"/>
        <v>0</v>
      </c>
      <c r="K64" s="11">
        <v>0</v>
      </c>
    </row>
    <row r="65" spans="1:11" ht="15">
      <c r="A65" s="7" t="s">
        <v>19</v>
      </c>
      <c r="B65" s="6">
        <v>55</v>
      </c>
      <c r="C65" s="8">
        <f t="shared" si="1"/>
        <v>2.361570126395527</v>
      </c>
      <c r="D65" s="6">
        <v>36</v>
      </c>
      <c r="E65" s="8">
        <f t="shared" si="2"/>
        <v>1.5448144227307428</v>
      </c>
      <c r="F65" s="9">
        <f>(C65*100/E65)-100</f>
        <v>52.870797401089675</v>
      </c>
      <c r="G65" s="6">
        <v>8</v>
      </c>
      <c r="H65" s="8">
        <f t="shared" si="3"/>
        <v>2.5253083243632277</v>
      </c>
      <c r="I65" s="6">
        <v>2</v>
      </c>
      <c r="J65" s="8">
        <f t="shared" si="4"/>
        <v>0.6445063886695777</v>
      </c>
      <c r="K65" s="9">
        <f>(H55*100/J55)-100</f>
        <v>169.3766118569539</v>
      </c>
    </row>
    <row r="66" spans="1:11" ht="15">
      <c r="A66" s="7" t="s">
        <v>20</v>
      </c>
      <c r="B66" s="6">
        <v>1</v>
      </c>
      <c r="C66" s="8">
        <f t="shared" si="1"/>
        <v>0.04293763866173685</v>
      </c>
      <c r="D66" s="6">
        <v>0</v>
      </c>
      <c r="E66" s="8">
        <f t="shared" si="2"/>
        <v>0</v>
      </c>
      <c r="F66" s="11">
        <v>100</v>
      </c>
      <c r="G66" s="6">
        <v>1</v>
      </c>
      <c r="H66" s="8">
        <f t="shared" si="3"/>
        <v>0.31566354054540346</v>
      </c>
      <c r="I66" s="6">
        <v>0</v>
      </c>
      <c r="J66" s="8">
        <f t="shared" si="4"/>
        <v>0</v>
      </c>
      <c r="K66" s="11">
        <v>100</v>
      </c>
    </row>
    <row r="67" spans="1:11" ht="15">
      <c r="A67" s="7" t="s">
        <v>21</v>
      </c>
      <c r="B67" s="6">
        <v>0</v>
      </c>
      <c r="C67" s="8">
        <f t="shared" si="1"/>
        <v>0</v>
      </c>
      <c r="D67" s="6">
        <v>4</v>
      </c>
      <c r="E67" s="8">
        <f t="shared" si="2"/>
        <v>0.1716460469700825</v>
      </c>
      <c r="F67" s="9">
        <f>(C67*100/E67)-100</f>
        <v>-100</v>
      </c>
      <c r="G67" s="6">
        <v>0</v>
      </c>
      <c r="H67" s="8">
        <f t="shared" si="3"/>
        <v>0</v>
      </c>
      <c r="I67" s="6">
        <v>0</v>
      </c>
      <c r="J67" s="8">
        <f t="shared" si="4"/>
        <v>0</v>
      </c>
      <c r="K67" s="11">
        <v>0</v>
      </c>
    </row>
    <row r="68" spans="1:11" ht="15">
      <c r="A68" s="7" t="s">
        <v>22</v>
      </c>
      <c r="B68" s="6">
        <v>6709</v>
      </c>
      <c r="C68" s="8">
        <f t="shared" si="1"/>
        <v>288.06861778159254</v>
      </c>
      <c r="D68" s="6">
        <v>5714</v>
      </c>
      <c r="E68" s="8">
        <f t="shared" si="2"/>
        <v>245.19637809676288</v>
      </c>
      <c r="F68" s="9">
        <f>(C68*100/E68)-100</f>
        <v>17.48485847042602</v>
      </c>
      <c r="G68" s="6">
        <v>1667</v>
      </c>
      <c r="H68" s="8">
        <f t="shared" si="3"/>
        <v>526.2111220891876</v>
      </c>
      <c r="I68" s="6">
        <v>1460</v>
      </c>
      <c r="J68" s="8">
        <f t="shared" si="4"/>
        <v>470.4896637287917</v>
      </c>
      <c r="K68" s="9">
        <f>(H68*100/J68)-100</f>
        <v>11.843290651442643</v>
      </c>
    </row>
    <row r="69" spans="1:11" ht="15">
      <c r="A69" s="7" t="s">
        <v>93</v>
      </c>
      <c r="B69" s="6">
        <v>327</v>
      </c>
      <c r="C69" s="8">
        <f t="shared" si="1"/>
        <v>14.040607842387951</v>
      </c>
      <c r="D69" s="6">
        <v>247</v>
      </c>
      <c r="E69" s="8">
        <f t="shared" si="2"/>
        <v>10.599143400402596</v>
      </c>
      <c r="F69" s="9">
        <f>(C69*100/E69)-100</f>
        <v>32.46926956243121</v>
      </c>
      <c r="G69" s="6">
        <v>76</v>
      </c>
      <c r="H69" s="8">
        <f t="shared" si="3"/>
        <v>23.990429081450664</v>
      </c>
      <c r="I69" s="6">
        <v>72</v>
      </c>
      <c r="J69" s="8">
        <f t="shared" si="4"/>
        <v>23.202229992104797</v>
      </c>
      <c r="K69" s="9">
        <f>(H69*100/J69)-100</f>
        <v>3.397083339032818</v>
      </c>
    </row>
    <row r="70" spans="1:11" ht="15">
      <c r="A70" s="7" t="s">
        <v>117</v>
      </c>
      <c r="B70" s="6">
        <v>1283</v>
      </c>
      <c r="C70" s="8">
        <f t="shared" si="1"/>
        <v>55.08899040300838</v>
      </c>
      <c r="D70" s="6">
        <v>907</v>
      </c>
      <c r="E70" s="8">
        <f t="shared" si="2"/>
        <v>38.92074115046621</v>
      </c>
      <c r="F70" s="9">
        <f>(C70*100/E70)-100</f>
        <v>41.54147319558044</v>
      </c>
      <c r="G70" s="6">
        <v>418</v>
      </c>
      <c r="H70" s="8">
        <f t="shared" si="3"/>
        <v>131.94735994797864</v>
      </c>
      <c r="I70" s="6">
        <v>289</v>
      </c>
      <c r="J70" s="8">
        <f t="shared" si="4"/>
        <v>93.13117316275398</v>
      </c>
      <c r="K70" s="9">
        <f>(H70*100/J70)-100</f>
        <v>41.67904845071624</v>
      </c>
    </row>
    <row r="71" spans="1:11" ht="15">
      <c r="A71" s="7" t="s">
        <v>23</v>
      </c>
      <c r="B71" s="6">
        <v>0</v>
      </c>
      <c r="C71" s="8">
        <f aca="true" t="shared" si="10" ref="C71:C119">B71*100000/2328959</f>
        <v>0</v>
      </c>
      <c r="D71" s="6">
        <v>0</v>
      </c>
      <c r="E71" s="8">
        <f t="shared" si="2"/>
        <v>0</v>
      </c>
      <c r="F71" s="9">
        <v>0</v>
      </c>
      <c r="G71" s="6">
        <v>0</v>
      </c>
      <c r="H71" s="8">
        <f aca="true" t="shared" si="11" ref="H71:H119">G71*100000/316793</f>
        <v>0</v>
      </c>
      <c r="I71" s="6">
        <v>0</v>
      </c>
      <c r="J71" s="8">
        <f t="shared" si="4"/>
        <v>0</v>
      </c>
      <c r="K71" s="11">
        <v>0</v>
      </c>
    </row>
    <row r="72" spans="1:11" ht="15">
      <c r="A72" s="7" t="s">
        <v>24</v>
      </c>
      <c r="B72" s="6">
        <v>0</v>
      </c>
      <c r="C72" s="8">
        <f t="shared" si="10"/>
        <v>0</v>
      </c>
      <c r="D72" s="6">
        <v>5</v>
      </c>
      <c r="E72" s="8">
        <f aca="true" t="shared" si="12" ref="E72:E119">D72*100000/2330377</f>
        <v>0.21455755871260315</v>
      </c>
      <c r="F72" s="11">
        <v>0</v>
      </c>
      <c r="G72" s="6">
        <v>0</v>
      </c>
      <c r="H72" s="8">
        <f t="shared" si="11"/>
        <v>0</v>
      </c>
      <c r="I72" s="6">
        <v>0</v>
      </c>
      <c r="J72" s="8">
        <f aca="true" t="shared" si="13" ref="J72:J119">I72*100000/310315</f>
        <v>0</v>
      </c>
      <c r="K72" s="11">
        <v>0</v>
      </c>
    </row>
    <row r="73" spans="1:11" ht="15">
      <c r="A73" s="7" t="s">
        <v>25</v>
      </c>
      <c r="B73" s="6">
        <v>0</v>
      </c>
      <c r="C73" s="8">
        <f t="shared" si="10"/>
        <v>0</v>
      </c>
      <c r="D73" s="6">
        <v>0</v>
      </c>
      <c r="E73" s="8">
        <f t="shared" si="12"/>
        <v>0</v>
      </c>
      <c r="F73" s="9">
        <v>0</v>
      </c>
      <c r="G73" s="6">
        <v>0</v>
      </c>
      <c r="H73" s="8">
        <f t="shared" si="11"/>
        <v>0</v>
      </c>
      <c r="I73" s="6">
        <v>0</v>
      </c>
      <c r="J73" s="8">
        <f t="shared" si="13"/>
        <v>0</v>
      </c>
      <c r="K73" s="11">
        <v>0</v>
      </c>
    </row>
    <row r="74" spans="1:11" ht="15">
      <c r="A74" s="7" t="s">
        <v>26</v>
      </c>
      <c r="B74" s="6">
        <v>0</v>
      </c>
      <c r="C74" s="8">
        <f t="shared" si="10"/>
        <v>0</v>
      </c>
      <c r="D74" s="6">
        <v>4</v>
      </c>
      <c r="E74" s="8">
        <f t="shared" si="12"/>
        <v>0.1716460469700825</v>
      </c>
      <c r="F74" s="9">
        <v>0</v>
      </c>
      <c r="G74" s="6">
        <v>0</v>
      </c>
      <c r="H74" s="8">
        <f t="shared" si="11"/>
        <v>0</v>
      </c>
      <c r="I74" s="6">
        <v>0</v>
      </c>
      <c r="J74" s="8">
        <f t="shared" si="13"/>
        <v>0</v>
      </c>
      <c r="K74" s="11">
        <v>0</v>
      </c>
    </row>
    <row r="75" spans="1:11" ht="15">
      <c r="A75" s="7" t="s">
        <v>27</v>
      </c>
      <c r="B75" s="16">
        <v>578</v>
      </c>
      <c r="C75" s="8">
        <f t="shared" si="10"/>
        <v>24.8179551464839</v>
      </c>
      <c r="D75" s="6">
        <v>509</v>
      </c>
      <c r="E75" s="8">
        <f t="shared" si="12"/>
        <v>21.841959476943</v>
      </c>
      <c r="F75" s="9">
        <f>(C75*100/E75)-100</f>
        <v>13.625131356380578</v>
      </c>
      <c r="G75" s="6">
        <v>387</v>
      </c>
      <c r="H75" s="8">
        <f t="shared" si="11"/>
        <v>122.16179019107115</v>
      </c>
      <c r="I75" s="6">
        <v>333</v>
      </c>
      <c r="J75" s="8">
        <f t="shared" si="13"/>
        <v>107.31031371348469</v>
      </c>
      <c r="K75" s="9">
        <f>(H75*100/J75)-100</f>
        <v>13.83974751694366</v>
      </c>
    </row>
    <row r="76" spans="1:11" ht="15">
      <c r="A76" s="2" t="s">
        <v>28</v>
      </c>
      <c r="B76" s="6">
        <v>0</v>
      </c>
      <c r="C76" s="8">
        <f t="shared" si="10"/>
        <v>0</v>
      </c>
      <c r="D76" s="6">
        <v>0</v>
      </c>
      <c r="E76" s="8">
        <f t="shared" si="12"/>
        <v>0</v>
      </c>
      <c r="F76" s="9">
        <v>0</v>
      </c>
      <c r="G76" s="6">
        <v>0</v>
      </c>
      <c r="H76" s="8">
        <f t="shared" si="11"/>
        <v>0</v>
      </c>
      <c r="I76" s="6">
        <v>0</v>
      </c>
      <c r="J76" s="8">
        <f t="shared" si="13"/>
        <v>0</v>
      </c>
      <c r="K76" s="11">
        <v>0</v>
      </c>
    </row>
    <row r="77" spans="1:11" ht="15">
      <c r="A77" s="7" t="s">
        <v>29</v>
      </c>
      <c r="B77" s="6">
        <v>1</v>
      </c>
      <c r="C77" s="8">
        <f t="shared" si="10"/>
        <v>0.04293763866173685</v>
      </c>
      <c r="D77" s="6">
        <v>6</v>
      </c>
      <c r="E77" s="8">
        <f t="shared" si="12"/>
        <v>0.2574690704551238</v>
      </c>
      <c r="F77" s="9">
        <f aca="true" t="shared" si="14" ref="F77:F92">(C77*100/E77)-100</f>
        <v>-83.32318573806295</v>
      </c>
      <c r="G77" s="6">
        <v>0</v>
      </c>
      <c r="H77" s="8">
        <f t="shared" si="11"/>
        <v>0</v>
      </c>
      <c r="I77" s="6">
        <v>0</v>
      </c>
      <c r="J77" s="8">
        <f t="shared" si="13"/>
        <v>0</v>
      </c>
      <c r="K77" s="11">
        <v>0</v>
      </c>
    </row>
    <row r="78" spans="1:11" ht="15">
      <c r="A78" s="7" t="s">
        <v>94</v>
      </c>
      <c r="B78" s="6">
        <v>253</v>
      </c>
      <c r="C78" s="8">
        <f t="shared" si="10"/>
        <v>10.863222581419423</v>
      </c>
      <c r="D78" s="6">
        <v>257</v>
      </c>
      <c r="E78" s="8">
        <f t="shared" si="12"/>
        <v>11.028258517827803</v>
      </c>
      <c r="F78" s="9">
        <f t="shared" si="14"/>
        <v>-1.4964822971967067</v>
      </c>
      <c r="G78" s="6">
        <v>168</v>
      </c>
      <c r="H78" s="8">
        <f t="shared" si="11"/>
        <v>53.03147481162778</v>
      </c>
      <c r="I78" s="6">
        <v>160</v>
      </c>
      <c r="J78" s="8">
        <f t="shared" si="13"/>
        <v>51.56051109356621</v>
      </c>
      <c r="K78" s="9">
        <f>(H78*100/J78)-100</f>
        <v>2.8528881635642165</v>
      </c>
    </row>
    <row r="79" spans="1:11" ht="33.75">
      <c r="A79" s="10" t="s">
        <v>95</v>
      </c>
      <c r="B79" s="6">
        <v>733</v>
      </c>
      <c r="C79" s="8">
        <f t="shared" si="10"/>
        <v>31.473289139053115</v>
      </c>
      <c r="D79" s="6">
        <v>768</v>
      </c>
      <c r="E79" s="8">
        <f t="shared" si="12"/>
        <v>32.956041018255846</v>
      </c>
      <c r="F79" s="9">
        <f t="shared" si="14"/>
        <v>-4.499180828126072</v>
      </c>
      <c r="G79" s="6">
        <v>13</v>
      </c>
      <c r="H79" s="8">
        <f t="shared" si="11"/>
        <v>4.103626027090245</v>
      </c>
      <c r="I79" s="6">
        <v>11</v>
      </c>
      <c r="J79" s="8">
        <f t="shared" si="13"/>
        <v>3.5447851376826773</v>
      </c>
      <c r="K79" s="9">
        <f>(H79*100/J79)-100</f>
        <v>15.765155508773574</v>
      </c>
    </row>
    <row r="80" spans="1:11" ht="15">
      <c r="A80" s="7" t="s">
        <v>96</v>
      </c>
      <c r="B80" s="6">
        <v>700</v>
      </c>
      <c r="C80" s="8">
        <f t="shared" si="10"/>
        <v>30.056347063215796</v>
      </c>
      <c r="D80" s="6">
        <v>716</v>
      </c>
      <c r="E80" s="8">
        <f t="shared" si="12"/>
        <v>30.724642407644772</v>
      </c>
      <c r="F80" s="9">
        <f t="shared" si="14"/>
        <v>-2.175111871318947</v>
      </c>
      <c r="G80" s="6">
        <v>12</v>
      </c>
      <c r="H80" s="8">
        <f t="shared" si="11"/>
        <v>3.7879624865448416</v>
      </c>
      <c r="I80" s="6">
        <v>8</v>
      </c>
      <c r="J80" s="8">
        <f t="shared" si="13"/>
        <v>2.5780255546783106</v>
      </c>
      <c r="K80" s="9">
        <f>(H80*100/J80)-100</f>
        <v>46.93269737652031</v>
      </c>
    </row>
    <row r="81" spans="1:11" ht="22.5">
      <c r="A81" s="10" t="s">
        <v>107</v>
      </c>
      <c r="B81" s="6">
        <v>368</v>
      </c>
      <c r="C81" s="8">
        <f t="shared" si="10"/>
        <v>15.801051027519161</v>
      </c>
      <c r="D81" s="6">
        <v>373</v>
      </c>
      <c r="E81" s="8">
        <f t="shared" si="12"/>
        <v>16.005993879960194</v>
      </c>
      <c r="F81" s="9">
        <f t="shared" si="14"/>
        <v>-1.2804131625817092</v>
      </c>
      <c r="G81" s="6">
        <v>0</v>
      </c>
      <c r="H81" s="8">
        <f t="shared" si="11"/>
        <v>0</v>
      </c>
      <c r="I81" s="6">
        <v>0</v>
      </c>
      <c r="J81" s="8">
        <f t="shared" si="13"/>
        <v>0</v>
      </c>
      <c r="K81" s="9">
        <v>0</v>
      </c>
    </row>
    <row r="82" spans="1:11" ht="15">
      <c r="A82" s="7" t="s">
        <v>30</v>
      </c>
      <c r="B82" s="6">
        <v>325</v>
      </c>
      <c r="C82" s="8">
        <f t="shared" si="10"/>
        <v>13.954732565064477</v>
      </c>
      <c r="D82" s="6">
        <v>340</v>
      </c>
      <c r="E82" s="8">
        <f t="shared" si="12"/>
        <v>14.589913992457014</v>
      </c>
      <c r="F82" s="9">
        <f t="shared" si="14"/>
        <v>-4.3535652624198065</v>
      </c>
      <c r="G82" s="6">
        <v>2</v>
      </c>
      <c r="H82" s="8">
        <f t="shared" si="11"/>
        <v>0.6313270810908069</v>
      </c>
      <c r="I82" s="6">
        <v>2</v>
      </c>
      <c r="J82" s="8">
        <f t="shared" si="13"/>
        <v>0.6445063886695777</v>
      </c>
      <c r="K82" s="9">
        <f>(H82*100/J82)-100</f>
        <v>-2.044868415653113</v>
      </c>
    </row>
    <row r="83" spans="1:11" ht="15">
      <c r="A83" s="7" t="s">
        <v>97</v>
      </c>
      <c r="B83" s="6">
        <v>152</v>
      </c>
      <c r="C83" s="8">
        <f t="shared" si="10"/>
        <v>6.526521076584002</v>
      </c>
      <c r="D83" s="6">
        <v>195</v>
      </c>
      <c r="E83" s="8">
        <f t="shared" si="12"/>
        <v>8.367744789791523</v>
      </c>
      <c r="F83" s="9">
        <f t="shared" si="14"/>
        <v>-22.003822528786685</v>
      </c>
      <c r="G83" s="6">
        <v>0</v>
      </c>
      <c r="H83" s="8">
        <f t="shared" si="11"/>
        <v>0</v>
      </c>
      <c r="I83" s="6">
        <v>0</v>
      </c>
      <c r="J83" s="8">
        <f t="shared" si="13"/>
        <v>0</v>
      </c>
      <c r="K83" s="11">
        <v>0</v>
      </c>
    </row>
    <row r="84" spans="1:11" ht="56.25">
      <c r="A84" s="10" t="s">
        <v>113</v>
      </c>
      <c r="B84" s="6">
        <v>741</v>
      </c>
      <c r="C84" s="8">
        <f t="shared" si="10"/>
        <v>31.816790248347008</v>
      </c>
      <c r="D84" s="6">
        <v>292</v>
      </c>
      <c r="E84" s="8">
        <f t="shared" si="12"/>
        <v>12.530161428816024</v>
      </c>
      <c r="F84" s="9">
        <f t="shared" si="14"/>
        <v>153.9216308512745</v>
      </c>
      <c r="G84" s="6">
        <v>5</v>
      </c>
      <c r="H84" s="8">
        <f t="shared" si="11"/>
        <v>1.5783177027270174</v>
      </c>
      <c r="I84" s="6">
        <v>6</v>
      </c>
      <c r="J84" s="8">
        <f t="shared" si="13"/>
        <v>1.933519166008733</v>
      </c>
      <c r="K84" s="9">
        <f aca="true" t="shared" si="15" ref="K84:K92">(H84*100/J84)-100</f>
        <v>-18.370723679710935</v>
      </c>
    </row>
    <row r="85" spans="1:11" ht="33.75">
      <c r="A85" s="10" t="s">
        <v>98</v>
      </c>
      <c r="B85" s="6">
        <v>271111</v>
      </c>
      <c r="C85" s="8">
        <f t="shared" si="10"/>
        <v>11640.86615522214</v>
      </c>
      <c r="D85" s="6">
        <v>251070</v>
      </c>
      <c r="E85" s="8">
        <f t="shared" si="12"/>
        <v>10773.793253194655</v>
      </c>
      <c r="F85" s="9">
        <f t="shared" si="14"/>
        <v>8.047981631449801</v>
      </c>
      <c r="G85" s="6">
        <v>176968</v>
      </c>
      <c r="H85" s="8">
        <f t="shared" si="11"/>
        <v>55862.34544323896</v>
      </c>
      <c r="I85" s="6">
        <v>158625</v>
      </c>
      <c r="J85" s="8">
        <f t="shared" si="13"/>
        <v>51117.41295135588</v>
      </c>
      <c r="K85" s="9">
        <f t="shared" si="15"/>
        <v>9.282419077816854</v>
      </c>
    </row>
    <row r="86" spans="1:11" ht="22.5">
      <c r="A86" s="10" t="s">
        <v>99</v>
      </c>
      <c r="B86" s="6">
        <v>270705</v>
      </c>
      <c r="C86" s="8">
        <f t="shared" si="10"/>
        <v>11623.433473925475</v>
      </c>
      <c r="D86" s="6">
        <v>250864</v>
      </c>
      <c r="E86" s="8">
        <f t="shared" si="12"/>
        <v>10764.953481775696</v>
      </c>
      <c r="F86" s="9">
        <f t="shared" si="14"/>
        <v>7.974767318810308</v>
      </c>
      <c r="G86" s="6">
        <v>176739</v>
      </c>
      <c r="H86" s="8">
        <f t="shared" si="11"/>
        <v>55790.05849245406</v>
      </c>
      <c r="I86" s="6">
        <v>158533</v>
      </c>
      <c r="J86" s="8">
        <f t="shared" si="13"/>
        <v>51087.76565747708</v>
      </c>
      <c r="K86" s="9">
        <f t="shared" si="15"/>
        <v>9.204342320437263</v>
      </c>
    </row>
    <row r="87" spans="1:11" ht="15">
      <c r="A87" s="7" t="s">
        <v>31</v>
      </c>
      <c r="B87" s="6">
        <v>406</v>
      </c>
      <c r="C87" s="8">
        <f t="shared" si="10"/>
        <v>17.432681296665162</v>
      </c>
      <c r="D87" s="6">
        <v>206</v>
      </c>
      <c r="E87" s="8">
        <f t="shared" si="12"/>
        <v>8.83977141895925</v>
      </c>
      <c r="F87" s="9">
        <f t="shared" si="14"/>
        <v>97.2073764178576</v>
      </c>
      <c r="G87" s="6">
        <v>229</v>
      </c>
      <c r="H87" s="8">
        <f t="shared" si="11"/>
        <v>72.2869507848974</v>
      </c>
      <c r="I87" s="6">
        <v>92</v>
      </c>
      <c r="J87" s="8">
        <f t="shared" si="13"/>
        <v>29.647293878800575</v>
      </c>
      <c r="K87" s="9">
        <f t="shared" si="15"/>
        <v>143.823099269733</v>
      </c>
    </row>
    <row r="88" spans="1:11" ht="15">
      <c r="A88" s="7" t="s">
        <v>108</v>
      </c>
      <c r="B88" s="6">
        <v>5241</v>
      </c>
      <c r="C88" s="8">
        <f t="shared" si="10"/>
        <v>225.03616422616284</v>
      </c>
      <c r="D88" s="6">
        <v>6377</v>
      </c>
      <c r="E88" s="8">
        <f t="shared" si="12"/>
        <v>273.64671038205404</v>
      </c>
      <c r="F88" s="9">
        <f t="shared" si="14"/>
        <v>-17.763979727007566</v>
      </c>
      <c r="G88" s="6">
        <v>1660</v>
      </c>
      <c r="H88" s="8">
        <f t="shared" si="11"/>
        <v>524.0014773053698</v>
      </c>
      <c r="I88" s="6">
        <v>2173</v>
      </c>
      <c r="J88" s="8">
        <f t="shared" si="13"/>
        <v>700.2561912894962</v>
      </c>
      <c r="K88" s="9">
        <f t="shared" si="15"/>
        <v>-25.170032936025862</v>
      </c>
    </row>
    <row r="89" spans="1:11" ht="15">
      <c r="A89" s="7" t="s">
        <v>109</v>
      </c>
      <c r="B89" s="6">
        <v>35</v>
      </c>
      <c r="C89" s="8">
        <f t="shared" si="10"/>
        <v>1.5028173531607898</v>
      </c>
      <c r="D89" s="6">
        <v>42</v>
      </c>
      <c r="E89" s="8">
        <f t="shared" si="12"/>
        <v>1.8022834931858664</v>
      </c>
      <c r="F89" s="9">
        <f t="shared" si="14"/>
        <v>-16.615928690314703</v>
      </c>
      <c r="G89" s="6">
        <v>30</v>
      </c>
      <c r="H89" s="8">
        <f t="shared" si="11"/>
        <v>9.469906216362103</v>
      </c>
      <c r="I89" s="6">
        <v>37</v>
      </c>
      <c r="J89" s="8">
        <f t="shared" si="13"/>
        <v>11.923368190387187</v>
      </c>
      <c r="K89" s="9">
        <f t="shared" si="15"/>
        <v>-20.57692033701605</v>
      </c>
    </row>
    <row r="90" spans="1:11" ht="15">
      <c r="A90" s="7" t="s">
        <v>110</v>
      </c>
      <c r="B90" s="6">
        <v>1127</v>
      </c>
      <c r="C90" s="8">
        <f t="shared" si="10"/>
        <v>48.390718771777436</v>
      </c>
      <c r="D90" s="6">
        <v>1993</v>
      </c>
      <c r="E90" s="8">
        <f t="shared" si="12"/>
        <v>85.52264290284361</v>
      </c>
      <c r="F90" s="9">
        <f t="shared" si="14"/>
        <v>-43.417652765068546</v>
      </c>
      <c r="G90" s="6">
        <v>212</v>
      </c>
      <c r="H90" s="8">
        <f t="shared" si="11"/>
        <v>66.92067059562554</v>
      </c>
      <c r="I90" s="6">
        <v>491</v>
      </c>
      <c r="J90" s="8">
        <f t="shared" si="13"/>
        <v>158.2263184183813</v>
      </c>
      <c r="K90" s="9">
        <f t="shared" si="15"/>
        <v>-57.70572729963027</v>
      </c>
    </row>
    <row r="91" spans="1:11" ht="22.5">
      <c r="A91" s="10" t="s">
        <v>111</v>
      </c>
      <c r="B91" s="6">
        <v>88</v>
      </c>
      <c r="C91" s="8">
        <f t="shared" si="10"/>
        <v>3.778512202232843</v>
      </c>
      <c r="D91" s="6">
        <v>162</v>
      </c>
      <c r="E91" s="8">
        <f t="shared" si="12"/>
        <v>6.951664902288342</v>
      </c>
      <c r="F91" s="9">
        <f t="shared" si="14"/>
        <v>-45.64593870183477</v>
      </c>
      <c r="G91" s="6">
        <v>9</v>
      </c>
      <c r="H91" s="8">
        <f t="shared" si="11"/>
        <v>2.840971864908631</v>
      </c>
      <c r="I91" s="6">
        <v>34</v>
      </c>
      <c r="J91" s="8">
        <f t="shared" si="13"/>
        <v>10.95660860738282</v>
      </c>
      <c r="K91" s="9">
        <f t="shared" si="15"/>
        <v>-74.07070046296701</v>
      </c>
    </row>
    <row r="92" spans="1:11" ht="15">
      <c r="A92" s="5" t="s">
        <v>100</v>
      </c>
      <c r="B92" s="6">
        <v>4</v>
      </c>
      <c r="C92" s="8">
        <f t="shared" si="10"/>
        <v>0.1717505546469474</v>
      </c>
      <c r="D92" s="6">
        <v>2</v>
      </c>
      <c r="E92" s="8">
        <f t="shared" si="12"/>
        <v>0.08582302348504126</v>
      </c>
      <c r="F92" s="9">
        <f t="shared" si="14"/>
        <v>100.12177114324467</v>
      </c>
      <c r="G92" s="6">
        <v>1</v>
      </c>
      <c r="H92" s="8">
        <f t="shared" si="11"/>
        <v>0.31566354054540346</v>
      </c>
      <c r="I92" s="6">
        <v>2</v>
      </c>
      <c r="J92" s="8">
        <f t="shared" si="13"/>
        <v>0.6445063886695777</v>
      </c>
      <c r="K92" s="9">
        <f t="shared" si="15"/>
        <v>-51.02243420782656</v>
      </c>
    </row>
    <row r="93" spans="1:11" ht="15">
      <c r="A93" s="7" t="s">
        <v>101</v>
      </c>
      <c r="B93" s="6">
        <v>40</v>
      </c>
      <c r="C93" s="8">
        <f t="shared" si="10"/>
        <v>1.7175055464694742</v>
      </c>
      <c r="D93" s="6">
        <v>35</v>
      </c>
      <c r="E93" s="8">
        <f t="shared" si="12"/>
        <v>1.501902910988222</v>
      </c>
      <c r="F93" s="9">
        <f aca="true" t="shared" si="16" ref="F93:F98">(C93*100/E93)-100</f>
        <v>14.355297796139823</v>
      </c>
      <c r="G93" s="6">
        <v>15</v>
      </c>
      <c r="H93" s="8">
        <f t="shared" si="11"/>
        <v>4.734953108181052</v>
      </c>
      <c r="I93" s="6">
        <v>14</v>
      </c>
      <c r="J93" s="8">
        <f t="shared" si="13"/>
        <v>4.511544720687044</v>
      </c>
      <c r="K93" s="9">
        <f>(H93*100/J93)-100</f>
        <v>4.951926697514494</v>
      </c>
    </row>
    <row r="94" spans="1:11" ht="15">
      <c r="A94" s="7" t="s">
        <v>32</v>
      </c>
      <c r="B94" s="6">
        <v>775</v>
      </c>
      <c r="C94" s="8">
        <f t="shared" si="10"/>
        <v>33.276669962846064</v>
      </c>
      <c r="D94" s="6">
        <v>915</v>
      </c>
      <c r="E94" s="8">
        <f t="shared" si="12"/>
        <v>39.26403324440638</v>
      </c>
      <c r="F94" s="9">
        <f t="shared" si="16"/>
        <v>-15.24897670163135</v>
      </c>
      <c r="G94" s="6">
        <v>708</v>
      </c>
      <c r="H94" s="8">
        <f t="shared" si="11"/>
        <v>223.48978670614565</v>
      </c>
      <c r="I94" s="6">
        <v>796</v>
      </c>
      <c r="J94" s="8">
        <f t="shared" si="13"/>
        <v>256.51354269049193</v>
      </c>
      <c r="K94" s="9">
        <f>(H94*100/J94)-100</f>
        <v>-12.874078942565859</v>
      </c>
    </row>
    <row r="95" spans="1:11" ht="15">
      <c r="A95" s="7" t="s">
        <v>33</v>
      </c>
      <c r="B95" s="6">
        <v>126</v>
      </c>
      <c r="C95" s="8">
        <f t="shared" si="10"/>
        <v>5.410142471378843</v>
      </c>
      <c r="D95" s="6">
        <v>190</v>
      </c>
      <c r="E95" s="8">
        <f t="shared" si="12"/>
        <v>8.15318723107892</v>
      </c>
      <c r="F95" s="9">
        <f t="shared" si="16"/>
        <v>-33.64383377881887</v>
      </c>
      <c r="G95" s="6">
        <v>49</v>
      </c>
      <c r="H95" s="8">
        <f t="shared" si="11"/>
        <v>15.46751348672477</v>
      </c>
      <c r="I95" s="6">
        <v>65</v>
      </c>
      <c r="J95" s="8">
        <f t="shared" si="13"/>
        <v>20.946457631761273</v>
      </c>
      <c r="K95" s="9">
        <f>(H95*100/J95)-100</f>
        <v>-26.15690080564619</v>
      </c>
    </row>
    <row r="96" spans="1:11" ht="15">
      <c r="A96" s="7" t="s">
        <v>34</v>
      </c>
      <c r="B96" s="6">
        <v>3</v>
      </c>
      <c r="C96" s="8">
        <f t="shared" si="10"/>
        <v>0.12881291598521055</v>
      </c>
      <c r="D96" s="6">
        <v>5</v>
      </c>
      <c r="E96" s="8">
        <f t="shared" si="12"/>
        <v>0.21455755871260315</v>
      </c>
      <c r="F96" s="9">
        <f t="shared" si="16"/>
        <v>-39.963468657026596</v>
      </c>
      <c r="G96" s="6">
        <v>3</v>
      </c>
      <c r="H96" s="8">
        <f t="shared" si="11"/>
        <v>0.9469906216362104</v>
      </c>
      <c r="I96" s="6">
        <v>3</v>
      </c>
      <c r="J96" s="8">
        <f t="shared" si="13"/>
        <v>0.9667595830043665</v>
      </c>
      <c r="K96" s="9">
        <f>(H96*100/J96)-100</f>
        <v>-2.044868415653127</v>
      </c>
    </row>
    <row r="97" spans="1:11" ht="15">
      <c r="A97" s="7" t="s">
        <v>119</v>
      </c>
      <c r="B97" s="6">
        <v>2</v>
      </c>
      <c r="C97" s="8">
        <f t="shared" si="10"/>
        <v>0.0858752773234737</v>
      </c>
      <c r="D97" s="6">
        <v>3</v>
      </c>
      <c r="E97" s="8">
        <f t="shared" si="12"/>
        <v>0.1287345352275619</v>
      </c>
      <c r="F97" s="9">
        <f t="shared" si="16"/>
        <v>-33.292742952251785</v>
      </c>
      <c r="G97" s="6">
        <v>2</v>
      </c>
      <c r="H97" s="8">
        <f t="shared" si="11"/>
        <v>0.6313270810908069</v>
      </c>
      <c r="I97" s="6">
        <v>3</v>
      </c>
      <c r="J97" s="8">
        <f t="shared" si="13"/>
        <v>0.9667595830043665</v>
      </c>
      <c r="K97" s="9">
        <f>(H97*100/J97)-100</f>
        <v>-34.69657894376874</v>
      </c>
    </row>
    <row r="98" spans="1:11" ht="15">
      <c r="A98" s="2" t="s">
        <v>35</v>
      </c>
      <c r="B98" s="6">
        <v>2</v>
      </c>
      <c r="C98" s="8">
        <f t="shared" si="10"/>
        <v>0.0858752773234737</v>
      </c>
      <c r="D98" s="6">
        <v>3</v>
      </c>
      <c r="E98" s="8">
        <f t="shared" si="12"/>
        <v>0.1287345352275619</v>
      </c>
      <c r="F98" s="9">
        <f t="shared" si="16"/>
        <v>-33.292742952251785</v>
      </c>
      <c r="G98" s="6">
        <v>0</v>
      </c>
      <c r="H98" s="8">
        <f t="shared" si="11"/>
        <v>0</v>
      </c>
      <c r="I98" s="6">
        <v>0</v>
      </c>
      <c r="J98" s="8">
        <f t="shared" si="13"/>
        <v>0</v>
      </c>
      <c r="K98" s="11">
        <v>0</v>
      </c>
    </row>
    <row r="99" spans="1:11" ht="15">
      <c r="A99" s="7" t="s">
        <v>36</v>
      </c>
      <c r="B99" s="6">
        <v>1</v>
      </c>
      <c r="C99" s="8">
        <f t="shared" si="10"/>
        <v>0.04293763866173685</v>
      </c>
      <c r="D99" s="6">
        <v>1</v>
      </c>
      <c r="E99" s="8">
        <f t="shared" si="12"/>
        <v>0.04291151174252063</v>
      </c>
      <c r="F99" s="11">
        <v>0</v>
      </c>
      <c r="G99" s="6">
        <v>0</v>
      </c>
      <c r="H99" s="8">
        <f t="shared" si="11"/>
        <v>0</v>
      </c>
      <c r="I99" s="6">
        <v>0</v>
      </c>
      <c r="J99" s="8">
        <f t="shared" si="13"/>
        <v>0</v>
      </c>
      <c r="K99" s="11">
        <v>0</v>
      </c>
    </row>
    <row r="100" spans="1:11" ht="15">
      <c r="A100" s="2" t="s">
        <v>102</v>
      </c>
      <c r="B100" s="6">
        <v>0</v>
      </c>
      <c r="C100" s="8">
        <f t="shared" si="10"/>
        <v>0</v>
      </c>
      <c r="D100" s="6">
        <v>0</v>
      </c>
      <c r="E100" s="8">
        <f t="shared" si="12"/>
        <v>0</v>
      </c>
      <c r="F100" s="9">
        <v>0</v>
      </c>
      <c r="G100" s="6">
        <v>0</v>
      </c>
      <c r="H100" s="8">
        <f t="shared" si="11"/>
        <v>0</v>
      </c>
      <c r="I100" s="6">
        <v>0</v>
      </c>
      <c r="J100" s="8">
        <f t="shared" si="13"/>
        <v>0</v>
      </c>
      <c r="K100" s="9">
        <v>0</v>
      </c>
    </row>
    <row r="101" spans="1:11" ht="15">
      <c r="A101" s="7" t="s">
        <v>37</v>
      </c>
      <c r="B101" s="6">
        <v>192</v>
      </c>
      <c r="C101" s="8">
        <f t="shared" si="10"/>
        <v>8.244026623053475</v>
      </c>
      <c r="D101" s="6">
        <v>131</v>
      </c>
      <c r="E101" s="8">
        <f t="shared" si="12"/>
        <v>5.621408038270203</v>
      </c>
      <c r="F101" s="9">
        <f>(C101*100/E101)-100</f>
        <v>46.65412236451519</v>
      </c>
      <c r="G101" s="6">
        <v>158</v>
      </c>
      <c r="H101" s="8">
        <f t="shared" si="11"/>
        <v>49.87483940617375</v>
      </c>
      <c r="I101" s="6">
        <v>111</v>
      </c>
      <c r="J101" s="8">
        <f t="shared" si="13"/>
        <v>35.77010457116156</v>
      </c>
      <c r="K101" s="9">
        <f>(H101*100/J101)-100</f>
        <v>39.43162874168294</v>
      </c>
    </row>
    <row r="102" spans="1:11" ht="15">
      <c r="A102" s="7" t="s">
        <v>38</v>
      </c>
      <c r="B102" s="6">
        <v>0</v>
      </c>
      <c r="C102" s="8">
        <f t="shared" si="10"/>
        <v>0</v>
      </c>
      <c r="D102" s="6">
        <v>0</v>
      </c>
      <c r="E102" s="8">
        <f t="shared" si="12"/>
        <v>0</v>
      </c>
      <c r="F102" s="9">
        <v>0</v>
      </c>
      <c r="G102" s="6">
        <v>0</v>
      </c>
      <c r="H102" s="8">
        <f t="shared" si="11"/>
        <v>0</v>
      </c>
      <c r="I102" s="6">
        <v>0</v>
      </c>
      <c r="J102" s="8">
        <f t="shared" si="13"/>
        <v>0</v>
      </c>
      <c r="K102" s="11">
        <v>0</v>
      </c>
    </row>
    <row r="103" spans="1:11" ht="15">
      <c r="A103" s="7" t="s">
        <v>39</v>
      </c>
      <c r="B103" s="6">
        <v>27</v>
      </c>
      <c r="C103" s="8">
        <f t="shared" si="10"/>
        <v>1.1593162438668951</v>
      </c>
      <c r="D103" s="6">
        <v>6</v>
      </c>
      <c r="E103" s="8">
        <f t="shared" si="12"/>
        <v>0.2574690704551238</v>
      </c>
      <c r="F103" s="9">
        <f>(C103*100/E103)-100</f>
        <v>350.2739850723006</v>
      </c>
      <c r="G103" s="6">
        <v>0</v>
      </c>
      <c r="H103" s="8">
        <f t="shared" si="11"/>
        <v>0</v>
      </c>
      <c r="I103" s="6">
        <v>1</v>
      </c>
      <c r="J103" s="8">
        <f t="shared" si="13"/>
        <v>0.32225319433478883</v>
      </c>
      <c r="K103" s="9">
        <f>(H103*100/J103)-100</f>
        <v>-100</v>
      </c>
    </row>
    <row r="104" spans="1:11" ht="15">
      <c r="A104" s="7" t="s">
        <v>40</v>
      </c>
      <c r="B104" s="6">
        <v>0</v>
      </c>
      <c r="C104" s="8">
        <f t="shared" si="10"/>
        <v>0</v>
      </c>
      <c r="D104" s="6">
        <v>0</v>
      </c>
      <c r="E104" s="8">
        <f t="shared" si="12"/>
        <v>0</v>
      </c>
      <c r="F104" s="11">
        <v>0</v>
      </c>
      <c r="G104" s="6">
        <v>0</v>
      </c>
      <c r="H104" s="8">
        <f t="shared" si="11"/>
        <v>0</v>
      </c>
      <c r="I104" s="6">
        <v>0</v>
      </c>
      <c r="J104" s="8">
        <f t="shared" si="13"/>
        <v>0</v>
      </c>
      <c r="K104" s="11">
        <v>0</v>
      </c>
    </row>
    <row r="105" spans="1:11" ht="15">
      <c r="A105" s="7" t="s">
        <v>103</v>
      </c>
      <c r="B105" s="6">
        <v>0</v>
      </c>
      <c r="C105" s="8">
        <f t="shared" si="10"/>
        <v>0</v>
      </c>
      <c r="D105" s="6">
        <v>0</v>
      </c>
      <c r="E105" s="8">
        <f t="shared" si="12"/>
        <v>0</v>
      </c>
      <c r="F105" s="9">
        <v>0</v>
      </c>
      <c r="G105" s="6">
        <v>0</v>
      </c>
      <c r="H105" s="8">
        <f t="shared" si="11"/>
        <v>0</v>
      </c>
      <c r="I105" s="6">
        <v>0</v>
      </c>
      <c r="J105" s="8">
        <f t="shared" si="13"/>
        <v>0</v>
      </c>
      <c r="K105" s="9">
        <v>0</v>
      </c>
    </row>
    <row r="106" spans="1:11" ht="15">
      <c r="A106" s="7" t="s">
        <v>41</v>
      </c>
      <c r="B106" s="6">
        <v>32</v>
      </c>
      <c r="C106" s="8">
        <f t="shared" si="10"/>
        <v>1.3740044371755793</v>
      </c>
      <c r="D106" s="6">
        <v>37</v>
      </c>
      <c r="E106" s="8">
        <f t="shared" si="12"/>
        <v>1.5877259344732633</v>
      </c>
      <c r="F106" s="9">
        <f>(C106*100/E106)-100</f>
        <v>-13.460855721840133</v>
      </c>
      <c r="G106" s="6">
        <v>19</v>
      </c>
      <c r="H106" s="8">
        <f t="shared" si="11"/>
        <v>5.997607270362666</v>
      </c>
      <c r="I106" s="6">
        <v>29</v>
      </c>
      <c r="J106" s="8">
        <f t="shared" si="13"/>
        <v>9.345342635708876</v>
      </c>
      <c r="K106" s="9">
        <f>(H106*100/J106)-100</f>
        <v>-35.82249999646238</v>
      </c>
    </row>
    <row r="107" spans="1:11" ht="15">
      <c r="A107" s="7" t="s">
        <v>42</v>
      </c>
      <c r="B107" s="6">
        <v>0</v>
      </c>
      <c r="C107" s="8">
        <f t="shared" si="10"/>
        <v>0</v>
      </c>
      <c r="D107" s="6">
        <v>0</v>
      </c>
      <c r="E107" s="8">
        <f t="shared" si="12"/>
        <v>0</v>
      </c>
      <c r="F107" s="9">
        <v>0</v>
      </c>
      <c r="G107" s="6">
        <v>0</v>
      </c>
      <c r="H107" s="8">
        <f t="shared" si="11"/>
        <v>0</v>
      </c>
      <c r="I107" s="6">
        <v>0</v>
      </c>
      <c r="J107" s="8">
        <f t="shared" si="13"/>
        <v>0</v>
      </c>
      <c r="K107" s="9">
        <v>0</v>
      </c>
    </row>
    <row r="108" spans="1:13" ht="15">
      <c r="A108" s="7" t="s">
        <v>43</v>
      </c>
      <c r="B108" s="6">
        <v>1946</v>
      </c>
      <c r="C108" s="8">
        <f t="shared" si="10"/>
        <v>83.55664483573992</v>
      </c>
      <c r="D108" s="6">
        <v>2073</v>
      </c>
      <c r="E108" s="8">
        <f t="shared" si="12"/>
        <v>88.95556384224527</v>
      </c>
      <c r="F108" s="9">
        <f>(C108*100/E108)-100</f>
        <v>-6.0692313929681205</v>
      </c>
      <c r="G108" s="6">
        <v>1882</v>
      </c>
      <c r="H108" s="8">
        <f t="shared" si="11"/>
        <v>594.0787833064493</v>
      </c>
      <c r="I108" s="6">
        <v>1978</v>
      </c>
      <c r="J108" s="8">
        <f t="shared" si="13"/>
        <v>637.4168183942123</v>
      </c>
      <c r="K108" s="9">
        <f>(H108*100/J108)-100</f>
        <v>-6.7990102923454</v>
      </c>
      <c r="M108" s="22"/>
    </row>
    <row r="109" spans="1:11" ht="15">
      <c r="A109" s="2" t="s">
        <v>44</v>
      </c>
      <c r="B109" s="6">
        <v>0</v>
      </c>
      <c r="C109" s="8">
        <f t="shared" si="10"/>
        <v>0</v>
      </c>
      <c r="D109" s="6">
        <v>0</v>
      </c>
      <c r="E109" s="8">
        <f t="shared" si="12"/>
        <v>0</v>
      </c>
      <c r="F109" s="9">
        <v>0</v>
      </c>
      <c r="G109" s="6">
        <v>0</v>
      </c>
      <c r="H109" s="8">
        <f t="shared" si="11"/>
        <v>0</v>
      </c>
      <c r="I109" s="6">
        <v>0</v>
      </c>
      <c r="J109" s="8">
        <f t="shared" si="13"/>
        <v>0</v>
      </c>
      <c r="K109" s="9">
        <v>0</v>
      </c>
    </row>
    <row r="110" spans="1:11" ht="15">
      <c r="A110" s="7" t="s">
        <v>45</v>
      </c>
      <c r="B110" s="6">
        <v>9</v>
      </c>
      <c r="C110" s="8">
        <f t="shared" si="10"/>
        <v>0.38643874795563166</v>
      </c>
      <c r="D110" s="6">
        <v>5</v>
      </c>
      <c r="E110" s="8">
        <f t="shared" si="12"/>
        <v>0.21455755871260315</v>
      </c>
      <c r="F110" s="9">
        <f>(C110*100/E110)-100</f>
        <v>80.10959402892021</v>
      </c>
      <c r="G110" s="6">
        <v>3</v>
      </c>
      <c r="H110" s="8">
        <f t="shared" si="11"/>
        <v>0.9469906216362104</v>
      </c>
      <c r="I110" s="6">
        <v>3</v>
      </c>
      <c r="J110" s="8">
        <f t="shared" si="13"/>
        <v>0.9667595830043665</v>
      </c>
      <c r="K110" s="9">
        <f>(H110*100/J110)-100</f>
        <v>-2.044868415653127</v>
      </c>
    </row>
    <row r="111" spans="1:12" ht="15">
      <c r="A111" s="7" t="s">
        <v>46</v>
      </c>
      <c r="B111" s="6">
        <v>0</v>
      </c>
      <c r="C111" s="8">
        <f t="shared" si="10"/>
        <v>0</v>
      </c>
      <c r="D111" s="6">
        <v>0</v>
      </c>
      <c r="E111" s="8">
        <f t="shared" si="12"/>
        <v>0</v>
      </c>
      <c r="F111" s="9">
        <v>0</v>
      </c>
      <c r="G111" s="6">
        <v>0</v>
      </c>
      <c r="H111" s="8">
        <f t="shared" si="11"/>
        <v>0</v>
      </c>
      <c r="I111" s="6">
        <v>0</v>
      </c>
      <c r="J111" s="8">
        <f t="shared" si="13"/>
        <v>0</v>
      </c>
      <c r="K111" s="11">
        <v>0</v>
      </c>
      <c r="L111" s="12"/>
    </row>
    <row r="112" spans="1:12" ht="15">
      <c r="A112" s="7" t="s">
        <v>47</v>
      </c>
      <c r="B112" s="6">
        <v>1</v>
      </c>
      <c r="C112" s="8">
        <f t="shared" si="10"/>
        <v>0.04293763866173685</v>
      </c>
      <c r="D112" s="6">
        <v>0</v>
      </c>
      <c r="E112" s="8">
        <f t="shared" si="12"/>
        <v>0</v>
      </c>
      <c r="F112" s="9">
        <v>100</v>
      </c>
      <c r="G112" s="6">
        <v>0</v>
      </c>
      <c r="H112" s="8">
        <f t="shared" si="11"/>
        <v>0</v>
      </c>
      <c r="I112" s="6">
        <v>0</v>
      </c>
      <c r="J112" s="8">
        <f t="shared" si="13"/>
        <v>0</v>
      </c>
      <c r="K112" s="9">
        <v>0</v>
      </c>
      <c r="L112" s="12"/>
    </row>
    <row r="113" spans="1:11" ht="15">
      <c r="A113" s="7" t="s">
        <v>48</v>
      </c>
      <c r="B113" s="6">
        <v>2</v>
      </c>
      <c r="C113" s="8">
        <f t="shared" si="10"/>
        <v>0.0858752773234737</v>
      </c>
      <c r="D113" s="6">
        <v>2</v>
      </c>
      <c r="E113" s="8">
        <f t="shared" si="12"/>
        <v>0.08582302348504126</v>
      </c>
      <c r="F113" s="9">
        <v>0</v>
      </c>
      <c r="G113" s="6">
        <v>2</v>
      </c>
      <c r="H113" s="8">
        <f t="shared" si="11"/>
        <v>0.6313270810908069</v>
      </c>
      <c r="I113" s="6">
        <v>1</v>
      </c>
      <c r="J113" s="8">
        <f t="shared" si="13"/>
        <v>0.32225319433478883</v>
      </c>
      <c r="K113" s="9">
        <f>(H113*100/J113)-100</f>
        <v>95.91026316869377</v>
      </c>
    </row>
    <row r="114" spans="1:11" ht="15">
      <c r="A114" s="2" t="s">
        <v>115</v>
      </c>
      <c r="B114" s="6">
        <v>7</v>
      </c>
      <c r="C114" s="8">
        <f t="shared" si="10"/>
        <v>0.300563470632158</v>
      </c>
      <c r="D114" s="6">
        <v>4</v>
      </c>
      <c r="E114" s="8">
        <f t="shared" si="12"/>
        <v>0.1716460469700825</v>
      </c>
      <c r="F114" s="9">
        <f>(C114*100/E114)-100</f>
        <v>75.10654975033913</v>
      </c>
      <c r="G114" s="6">
        <v>0</v>
      </c>
      <c r="H114" s="8">
        <f t="shared" si="11"/>
        <v>0</v>
      </c>
      <c r="I114" s="6">
        <v>0</v>
      </c>
      <c r="J114" s="8">
        <f t="shared" si="13"/>
        <v>0</v>
      </c>
      <c r="K114" s="11">
        <v>0</v>
      </c>
    </row>
    <row r="115" spans="1:11" ht="15">
      <c r="A115" s="7" t="s">
        <v>49</v>
      </c>
      <c r="B115" s="6">
        <v>5</v>
      </c>
      <c r="C115" s="8">
        <f t="shared" si="10"/>
        <v>0.21468819330868427</v>
      </c>
      <c r="D115" s="6">
        <v>1</v>
      </c>
      <c r="E115" s="8">
        <f t="shared" si="12"/>
        <v>0.04291151174252063</v>
      </c>
      <c r="F115" s="9">
        <f>(C115*100/E115)-100</f>
        <v>400.30442785811175</v>
      </c>
      <c r="G115" s="6">
        <v>0</v>
      </c>
      <c r="H115" s="8">
        <f t="shared" si="11"/>
        <v>0</v>
      </c>
      <c r="I115" s="6">
        <v>0</v>
      </c>
      <c r="J115" s="8">
        <f t="shared" si="13"/>
        <v>0</v>
      </c>
      <c r="K115" s="11">
        <v>0</v>
      </c>
    </row>
    <row r="116" spans="1:11" ht="15">
      <c r="A116" s="7" t="s">
        <v>50</v>
      </c>
      <c r="B116" s="6">
        <v>7</v>
      </c>
      <c r="C116" s="8">
        <f t="shared" si="10"/>
        <v>0.300563470632158</v>
      </c>
      <c r="D116" s="6">
        <v>4</v>
      </c>
      <c r="E116" s="8">
        <f t="shared" si="12"/>
        <v>0.1716460469700825</v>
      </c>
      <c r="F116" s="9">
        <f>(C116*100/E116)-100</f>
        <v>75.10654975033913</v>
      </c>
      <c r="G116" s="6">
        <v>0</v>
      </c>
      <c r="H116" s="8">
        <f t="shared" si="11"/>
        <v>0</v>
      </c>
      <c r="I116" s="6">
        <v>0</v>
      </c>
      <c r="J116" s="8">
        <f t="shared" si="13"/>
        <v>0</v>
      </c>
      <c r="K116" s="9">
        <v>0</v>
      </c>
    </row>
    <row r="117" spans="1:11" ht="15">
      <c r="A117" s="2" t="s">
        <v>51</v>
      </c>
      <c r="B117" s="6">
        <v>2</v>
      </c>
      <c r="C117" s="8">
        <f t="shared" si="10"/>
        <v>0.0858752773234737</v>
      </c>
      <c r="D117" s="6">
        <v>2</v>
      </c>
      <c r="E117" s="8">
        <f t="shared" si="12"/>
        <v>0.08582302348504126</v>
      </c>
      <c r="F117" s="9">
        <v>0</v>
      </c>
      <c r="G117" s="6">
        <v>0</v>
      </c>
      <c r="H117" s="8">
        <f t="shared" si="11"/>
        <v>0</v>
      </c>
      <c r="I117" s="6">
        <v>1</v>
      </c>
      <c r="J117" s="8">
        <f t="shared" si="13"/>
        <v>0.32225319433478883</v>
      </c>
      <c r="K117" s="11">
        <v>0</v>
      </c>
    </row>
    <row r="118" spans="1:11" ht="15">
      <c r="A118" s="2" t="s">
        <v>52</v>
      </c>
      <c r="B118" s="6">
        <v>0</v>
      </c>
      <c r="C118" s="8">
        <f t="shared" si="10"/>
        <v>0</v>
      </c>
      <c r="D118" s="6">
        <v>0</v>
      </c>
      <c r="E118" s="8">
        <f t="shared" si="12"/>
        <v>0</v>
      </c>
      <c r="F118" s="9">
        <v>0</v>
      </c>
      <c r="G118" s="6">
        <v>0</v>
      </c>
      <c r="H118" s="8">
        <f t="shared" si="11"/>
        <v>0</v>
      </c>
      <c r="I118" s="6">
        <v>0</v>
      </c>
      <c r="J118" s="8">
        <f t="shared" si="13"/>
        <v>0</v>
      </c>
      <c r="K118" s="11">
        <v>0</v>
      </c>
    </row>
    <row r="119" spans="1:11" ht="15">
      <c r="A119" s="7" t="s">
        <v>104</v>
      </c>
      <c r="B119" s="13">
        <v>3</v>
      </c>
      <c r="C119" s="8">
        <f t="shared" si="10"/>
        <v>0.12881291598521055</v>
      </c>
      <c r="D119" s="13">
        <v>1</v>
      </c>
      <c r="E119" s="8">
        <f t="shared" si="12"/>
        <v>0.04291151174252063</v>
      </c>
      <c r="F119" s="9">
        <f>(C119*100/E119)-100</f>
        <v>200.18265671486705</v>
      </c>
      <c r="G119" s="13">
        <v>1</v>
      </c>
      <c r="H119" s="8">
        <f t="shared" si="11"/>
        <v>0.31566354054540346</v>
      </c>
      <c r="I119" s="13">
        <v>0</v>
      </c>
      <c r="J119" s="14">
        <f t="shared" si="13"/>
        <v>0</v>
      </c>
      <c r="K119" s="15">
        <v>100</v>
      </c>
    </row>
    <row r="120" spans="3:8" ht="15">
      <c r="C120" s="3"/>
      <c r="H120" s="3"/>
    </row>
    <row r="121" ht="15">
      <c r="H121" s="3"/>
    </row>
  </sheetData>
  <sheetProtection/>
  <mergeCells count="10">
    <mergeCell ref="K2:K4"/>
    <mergeCell ref="G3:H3"/>
    <mergeCell ref="I3:J3"/>
    <mergeCell ref="A1:F1"/>
    <mergeCell ref="F2:F4"/>
    <mergeCell ref="B3:C3"/>
    <mergeCell ref="D3:E3"/>
    <mergeCell ref="B2:E2"/>
    <mergeCell ref="A2:A4"/>
    <mergeCell ref="G2:J2"/>
  </mergeCells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85" r:id="rId1"/>
  <rowBreaks count="1" manualBreakCount="1">
    <brk id="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28.421875" style="0" customWidth="1"/>
  </cols>
  <sheetData>
    <row r="1" spans="1:6" ht="35.25" customHeight="1">
      <c r="A1" s="29" t="s">
        <v>127</v>
      </c>
      <c r="B1" s="29"/>
      <c r="C1" s="29"/>
      <c r="D1" s="29"/>
      <c r="E1" s="29"/>
      <c r="F1" s="29"/>
    </row>
    <row r="2" spans="1:6" ht="15">
      <c r="A2" s="27"/>
      <c r="B2" s="27" t="s">
        <v>1</v>
      </c>
      <c r="C2" s="27"/>
      <c r="D2" s="27"/>
      <c r="E2" s="27"/>
      <c r="F2" s="23" t="s">
        <v>116</v>
      </c>
    </row>
    <row r="3" spans="1:6" ht="15">
      <c r="A3" s="27"/>
      <c r="B3" s="26" t="s">
        <v>125</v>
      </c>
      <c r="C3" s="27"/>
      <c r="D3" s="26" t="s">
        <v>126</v>
      </c>
      <c r="E3" s="27"/>
      <c r="F3" s="24"/>
    </row>
    <row r="4" spans="1:6" ht="15">
      <c r="A4" s="27"/>
      <c r="B4" s="1" t="s">
        <v>53</v>
      </c>
      <c r="C4" s="1" t="s">
        <v>54</v>
      </c>
      <c r="D4" s="1" t="s">
        <v>53</v>
      </c>
      <c r="E4" s="1" t="s">
        <v>54</v>
      </c>
      <c r="F4" s="25"/>
    </row>
    <row r="5" spans="1:6" ht="15">
      <c r="A5" s="7" t="s">
        <v>3</v>
      </c>
      <c r="B5" s="6">
        <v>515</v>
      </c>
      <c r="C5" s="8">
        <f aca="true" t="shared" si="0" ref="C5:C41">B5*100000/2328959</f>
        <v>22.11288391079448</v>
      </c>
      <c r="D5" s="6">
        <v>37026</v>
      </c>
      <c r="E5" s="8">
        <v>25.39</v>
      </c>
      <c r="F5" s="9">
        <f aca="true" t="shared" si="1" ref="F5:F11">(C5*100/E5)-100</f>
        <v>-12.907113387969758</v>
      </c>
    </row>
    <row r="6" spans="1:6" ht="15">
      <c r="A6" s="7" t="s">
        <v>7</v>
      </c>
      <c r="B6" s="6">
        <v>70</v>
      </c>
      <c r="C6" s="8">
        <f t="shared" si="0"/>
        <v>3.0056347063215796</v>
      </c>
      <c r="D6" s="6">
        <v>10001</v>
      </c>
      <c r="E6" s="8">
        <v>6.86</v>
      </c>
      <c r="F6" s="9">
        <f t="shared" si="1"/>
        <v>-56.186082998227704</v>
      </c>
    </row>
    <row r="7" spans="1:6" ht="21.75" customHeight="1">
      <c r="A7" s="10" t="s">
        <v>63</v>
      </c>
      <c r="B7" s="6">
        <v>3299</v>
      </c>
      <c r="C7" s="8">
        <f t="shared" si="0"/>
        <v>141.65126994506988</v>
      </c>
      <c r="D7" s="6">
        <v>245236</v>
      </c>
      <c r="E7" s="8">
        <v>168.14</v>
      </c>
      <c r="F7" s="9">
        <f t="shared" si="1"/>
        <v>-15.753972912412337</v>
      </c>
    </row>
    <row r="8" spans="1:6" ht="32.25" customHeight="1">
      <c r="A8" s="10" t="s">
        <v>72</v>
      </c>
      <c r="B8" s="6">
        <v>4126</v>
      </c>
      <c r="C8" s="8">
        <f t="shared" si="0"/>
        <v>177.16069711832625</v>
      </c>
      <c r="D8" s="6">
        <v>505279</v>
      </c>
      <c r="E8" s="8">
        <v>346.42</v>
      </c>
      <c r="F8" s="9">
        <f t="shared" si="1"/>
        <v>-48.85956436743657</v>
      </c>
    </row>
    <row r="9" spans="1:6" ht="15">
      <c r="A9" s="18" t="s">
        <v>73</v>
      </c>
      <c r="B9" s="6">
        <v>6</v>
      </c>
      <c r="C9" s="8">
        <f t="shared" si="0"/>
        <v>0.2576258319704211</v>
      </c>
      <c r="D9" s="6">
        <v>304</v>
      </c>
      <c r="E9" s="8">
        <v>0.21</v>
      </c>
      <c r="F9" s="17">
        <f t="shared" si="1"/>
        <v>22.678967604962438</v>
      </c>
    </row>
    <row r="10" spans="1:6" ht="15">
      <c r="A10" s="7" t="s">
        <v>74</v>
      </c>
      <c r="B10" s="6">
        <v>112</v>
      </c>
      <c r="C10" s="8">
        <f t="shared" si="0"/>
        <v>4.809015530114528</v>
      </c>
      <c r="D10" s="6">
        <v>7850</v>
      </c>
      <c r="E10" s="8">
        <v>5.38</v>
      </c>
      <c r="F10" s="9">
        <f t="shared" si="1"/>
        <v>-10.613094235789447</v>
      </c>
    </row>
    <row r="11" spans="1:6" ht="15">
      <c r="A11" s="7" t="s">
        <v>75</v>
      </c>
      <c r="B11" s="6">
        <v>30</v>
      </c>
      <c r="C11" s="8">
        <f t="shared" si="0"/>
        <v>1.2881291598521056</v>
      </c>
      <c r="D11" s="6">
        <v>2994</v>
      </c>
      <c r="E11" s="8">
        <v>2.05</v>
      </c>
      <c r="F11" s="9">
        <f t="shared" si="1"/>
        <v>-37.16443122672655</v>
      </c>
    </row>
    <row r="12" spans="1:6" ht="15">
      <c r="A12" s="18" t="s">
        <v>76</v>
      </c>
      <c r="B12" s="6">
        <v>213</v>
      </c>
      <c r="C12" s="8">
        <f t="shared" si="0"/>
        <v>9.14571703494995</v>
      </c>
      <c r="D12" s="6">
        <v>10648</v>
      </c>
      <c r="E12" s="8">
        <v>7.3</v>
      </c>
      <c r="F12" s="17">
        <f aca="true" t="shared" si="2" ref="F12:F19">(C12*100/E12)-100</f>
        <v>25.28379499931438</v>
      </c>
    </row>
    <row r="13" spans="1:6" ht="15">
      <c r="A13" s="7" t="s">
        <v>77</v>
      </c>
      <c r="B13" s="6">
        <v>29</v>
      </c>
      <c r="C13" s="8">
        <f t="shared" si="0"/>
        <v>1.2451915211903688</v>
      </c>
      <c r="D13" s="6">
        <v>6428</v>
      </c>
      <c r="E13" s="8">
        <v>4.41</v>
      </c>
      <c r="F13" s="9">
        <f t="shared" si="2"/>
        <v>-71.76436459885785</v>
      </c>
    </row>
    <row r="14" spans="1:6" ht="15">
      <c r="A14" s="18" t="s">
        <v>78</v>
      </c>
      <c r="B14" s="6">
        <v>53</v>
      </c>
      <c r="C14" s="8">
        <f t="shared" si="0"/>
        <v>2.275694849072053</v>
      </c>
      <c r="D14" s="6">
        <v>1644</v>
      </c>
      <c r="E14" s="8">
        <v>1.13</v>
      </c>
      <c r="F14" s="17">
        <f t="shared" si="2"/>
        <v>101.38892469664191</v>
      </c>
    </row>
    <row r="15" spans="1:6" ht="15">
      <c r="A15" s="18" t="s">
        <v>79</v>
      </c>
      <c r="B15" s="6">
        <v>95</v>
      </c>
      <c r="C15" s="8">
        <f t="shared" si="0"/>
        <v>4.0790756728650015</v>
      </c>
      <c r="D15" s="6">
        <v>2096</v>
      </c>
      <c r="E15" s="8">
        <v>1.44</v>
      </c>
      <c r="F15" s="17">
        <f t="shared" si="2"/>
        <v>183.26914394895846</v>
      </c>
    </row>
    <row r="16" spans="1:6" ht="15">
      <c r="A16" s="18" t="s">
        <v>114</v>
      </c>
      <c r="B16" s="6">
        <v>13</v>
      </c>
      <c r="C16" s="8">
        <f t="shared" si="0"/>
        <v>0.558189302602579</v>
      </c>
      <c r="D16" s="6">
        <v>96</v>
      </c>
      <c r="E16" s="8">
        <v>0.07</v>
      </c>
      <c r="F16" s="17">
        <f t="shared" si="2"/>
        <v>697.4132894322556</v>
      </c>
    </row>
    <row r="17" spans="1:6" ht="18.75" customHeight="1">
      <c r="A17" s="10" t="s">
        <v>81</v>
      </c>
      <c r="B17" s="6">
        <v>439</v>
      </c>
      <c r="C17" s="8">
        <f t="shared" si="0"/>
        <v>18.849623372502478</v>
      </c>
      <c r="D17" s="6">
        <v>71744</v>
      </c>
      <c r="E17" s="8">
        <v>49.19</v>
      </c>
      <c r="F17" s="9">
        <f t="shared" si="2"/>
        <v>-61.67996874872438</v>
      </c>
    </row>
    <row r="18" spans="1:6" ht="18.75" customHeight="1">
      <c r="A18" s="10" t="s">
        <v>82</v>
      </c>
      <c r="B18" s="6">
        <v>82</v>
      </c>
      <c r="C18" s="8">
        <f t="shared" si="0"/>
        <v>3.520886370262422</v>
      </c>
      <c r="D18" s="6">
        <v>15739</v>
      </c>
      <c r="E18" s="8">
        <v>10.79</v>
      </c>
      <c r="F18" s="9">
        <f t="shared" si="2"/>
        <v>-67.36898637384223</v>
      </c>
    </row>
    <row r="19" spans="1:6" ht="18" customHeight="1">
      <c r="A19" s="10" t="s">
        <v>83</v>
      </c>
      <c r="B19" s="6">
        <v>350</v>
      </c>
      <c r="C19" s="8">
        <f t="shared" si="0"/>
        <v>15.028173531607898</v>
      </c>
      <c r="D19" s="6">
        <v>55491</v>
      </c>
      <c r="E19" s="8">
        <v>38.04</v>
      </c>
      <c r="F19" s="9">
        <f t="shared" si="2"/>
        <v>-60.493760432155895</v>
      </c>
    </row>
    <row r="20" spans="1:6" ht="15">
      <c r="A20" s="18" t="s">
        <v>85</v>
      </c>
      <c r="B20" s="6">
        <v>420</v>
      </c>
      <c r="C20" s="8">
        <f t="shared" si="0"/>
        <v>18.033808237929478</v>
      </c>
      <c r="D20" s="6">
        <v>20249</v>
      </c>
      <c r="E20" s="8">
        <v>13.88</v>
      </c>
      <c r="F20" s="17">
        <f>(C20*100/E20)-100</f>
        <v>29.926572319376618</v>
      </c>
    </row>
    <row r="21" spans="1:6" ht="15">
      <c r="A21" s="7" t="s">
        <v>10</v>
      </c>
      <c r="B21" s="6">
        <v>0</v>
      </c>
      <c r="C21" s="8">
        <f t="shared" si="0"/>
        <v>0</v>
      </c>
      <c r="D21" s="6">
        <v>2</v>
      </c>
      <c r="E21" s="8">
        <v>0</v>
      </c>
      <c r="F21" s="11">
        <v>0</v>
      </c>
    </row>
    <row r="22" spans="1:6" ht="15">
      <c r="A22" s="5" t="s">
        <v>11</v>
      </c>
      <c r="B22" s="6">
        <v>96</v>
      </c>
      <c r="C22" s="8">
        <f t="shared" si="0"/>
        <v>4.122013311526738</v>
      </c>
      <c r="D22" s="6">
        <v>6447</v>
      </c>
      <c r="E22" s="8">
        <v>4.42</v>
      </c>
      <c r="F22" s="9">
        <f aca="true" t="shared" si="3" ref="F22:F28">(C22*100/E22)-100</f>
        <v>-6.741780282200494</v>
      </c>
    </row>
    <row r="23" spans="1:6" ht="15">
      <c r="A23" s="18" t="s">
        <v>13</v>
      </c>
      <c r="B23" s="6">
        <v>13375</v>
      </c>
      <c r="C23" s="8">
        <f t="shared" si="0"/>
        <v>574.2909171007304</v>
      </c>
      <c r="D23" s="6">
        <v>819828</v>
      </c>
      <c r="E23" s="8">
        <v>562.08</v>
      </c>
      <c r="F23" s="17">
        <f t="shared" si="3"/>
        <v>2.1724518041436056</v>
      </c>
    </row>
    <row r="24" spans="1:6" ht="15">
      <c r="A24" s="7" t="s">
        <v>55</v>
      </c>
      <c r="B24" s="6">
        <v>3</v>
      </c>
      <c r="C24" s="8">
        <f t="shared" si="0"/>
        <v>0.12881291598521055</v>
      </c>
      <c r="D24" s="6">
        <v>840</v>
      </c>
      <c r="E24" s="8">
        <v>0.58</v>
      </c>
      <c r="F24" s="9">
        <f t="shared" si="3"/>
        <v>-77.79087655427404</v>
      </c>
    </row>
    <row r="25" spans="1:6" ht="15">
      <c r="A25" s="19" t="s">
        <v>14</v>
      </c>
      <c r="B25" s="6">
        <v>3</v>
      </c>
      <c r="C25" s="8">
        <f t="shared" si="0"/>
        <v>0.12881291598521055</v>
      </c>
      <c r="D25" s="6">
        <v>20</v>
      </c>
      <c r="E25" s="8">
        <v>0.01</v>
      </c>
      <c r="F25" s="17">
        <f t="shared" si="3"/>
        <v>1188.1291598521057</v>
      </c>
    </row>
    <row r="26" spans="1:6" ht="15">
      <c r="A26" s="18" t="s">
        <v>87</v>
      </c>
      <c r="B26" s="6">
        <v>4</v>
      </c>
      <c r="C26" s="8">
        <f t="shared" si="0"/>
        <v>0.1717505546469474</v>
      </c>
      <c r="D26" s="6">
        <v>193</v>
      </c>
      <c r="E26" s="8">
        <v>0.13</v>
      </c>
      <c r="F26" s="17">
        <f t="shared" si="3"/>
        <v>32.115811266882616</v>
      </c>
    </row>
    <row r="27" spans="1:6" ht="15">
      <c r="A27" s="20" t="s">
        <v>88</v>
      </c>
      <c r="B27" s="6">
        <v>19</v>
      </c>
      <c r="C27" s="8">
        <f t="shared" si="0"/>
        <v>0.8158151345730003</v>
      </c>
      <c r="D27" s="6">
        <v>977</v>
      </c>
      <c r="E27" s="8">
        <v>0.67</v>
      </c>
      <c r="F27" s="17">
        <f t="shared" si="3"/>
        <v>21.7634529213433</v>
      </c>
    </row>
    <row r="28" spans="1:6" ht="21.75" customHeight="1">
      <c r="A28" s="21" t="s">
        <v>89</v>
      </c>
      <c r="B28" s="6">
        <v>17</v>
      </c>
      <c r="C28" s="8">
        <f t="shared" si="0"/>
        <v>0.7299398572495265</v>
      </c>
      <c r="D28" s="6">
        <v>845</v>
      </c>
      <c r="E28" s="8">
        <v>0.58</v>
      </c>
      <c r="F28" s="17">
        <f t="shared" si="3"/>
        <v>25.851699525780447</v>
      </c>
    </row>
    <row r="29" spans="1:6" ht="15">
      <c r="A29" s="5" t="s">
        <v>16</v>
      </c>
      <c r="B29" s="6">
        <v>0</v>
      </c>
      <c r="C29" s="8">
        <f t="shared" si="0"/>
        <v>0</v>
      </c>
      <c r="D29" s="6">
        <v>67</v>
      </c>
      <c r="E29" s="8">
        <v>0.05</v>
      </c>
      <c r="F29" s="9">
        <f>(C29*100/E29)-100</f>
        <v>-100</v>
      </c>
    </row>
    <row r="30" spans="1:6" ht="15">
      <c r="A30" s="2" t="s">
        <v>17</v>
      </c>
      <c r="B30" s="6">
        <v>0</v>
      </c>
      <c r="C30" s="8">
        <f t="shared" si="0"/>
        <v>0</v>
      </c>
      <c r="D30" s="6">
        <v>3</v>
      </c>
      <c r="E30" s="8">
        <v>0</v>
      </c>
      <c r="F30" s="11">
        <v>0</v>
      </c>
    </row>
    <row r="31" spans="1:6" ht="15">
      <c r="A31" s="2" t="s">
        <v>18</v>
      </c>
      <c r="B31" s="6">
        <v>0</v>
      </c>
      <c r="C31" s="8">
        <f t="shared" si="0"/>
        <v>0</v>
      </c>
      <c r="D31" s="6">
        <v>394</v>
      </c>
      <c r="E31" s="8">
        <v>0.27</v>
      </c>
      <c r="F31" s="9">
        <v>0</v>
      </c>
    </row>
    <row r="32" spans="1:6" ht="15">
      <c r="A32" s="5" t="s">
        <v>112</v>
      </c>
      <c r="B32" s="6">
        <v>4</v>
      </c>
      <c r="C32" s="8">
        <f t="shared" si="0"/>
        <v>0.1717505546469474</v>
      </c>
      <c r="D32" s="6">
        <v>9513</v>
      </c>
      <c r="E32" s="8">
        <v>6.52</v>
      </c>
      <c r="F32" s="9">
        <f>(C32*100/E32)-100</f>
        <v>-97.36578903915725</v>
      </c>
    </row>
    <row r="33" spans="1:6" ht="15">
      <c r="A33" s="19" t="s">
        <v>90</v>
      </c>
      <c r="B33" s="6">
        <v>3</v>
      </c>
      <c r="C33" s="8">
        <f t="shared" si="0"/>
        <v>0.12881291598521055</v>
      </c>
      <c r="D33" s="6">
        <v>41</v>
      </c>
      <c r="E33" s="8">
        <v>0.03</v>
      </c>
      <c r="F33" s="17">
        <f>(C33*100/E33)-100</f>
        <v>329.37638661736855</v>
      </c>
    </row>
    <row r="34" spans="1:6" ht="24.75" customHeight="1">
      <c r="A34" s="10" t="s">
        <v>91</v>
      </c>
      <c r="B34" s="6">
        <v>0</v>
      </c>
      <c r="C34" s="8">
        <f t="shared" si="0"/>
        <v>0</v>
      </c>
      <c r="D34" s="6">
        <v>9201</v>
      </c>
      <c r="E34" s="8">
        <v>6.31</v>
      </c>
      <c r="F34" s="9">
        <v>0</v>
      </c>
    </row>
    <row r="35" spans="1:6" ht="24.75" customHeight="1">
      <c r="A35" s="4" t="s">
        <v>118</v>
      </c>
      <c r="B35" s="6">
        <v>1</v>
      </c>
      <c r="C35" s="8">
        <f t="shared" si="0"/>
        <v>0.04293763866173685</v>
      </c>
      <c r="D35" s="6">
        <v>139</v>
      </c>
      <c r="E35" s="8">
        <v>0.1</v>
      </c>
      <c r="F35" s="9">
        <f>(C35*100/E35)-100</f>
        <v>-57.06236133826315</v>
      </c>
    </row>
    <row r="36" spans="1:6" ht="15">
      <c r="A36" s="2" t="s">
        <v>92</v>
      </c>
      <c r="B36" s="6">
        <v>0</v>
      </c>
      <c r="C36" s="8">
        <f t="shared" si="0"/>
        <v>0</v>
      </c>
      <c r="D36" s="6">
        <v>2308</v>
      </c>
      <c r="E36" s="8">
        <v>1.58</v>
      </c>
      <c r="F36" s="11">
        <v>0</v>
      </c>
    </row>
    <row r="37" spans="1:6" ht="15">
      <c r="A37" s="7" t="s">
        <v>19</v>
      </c>
      <c r="B37" s="6">
        <v>55</v>
      </c>
      <c r="C37" s="8">
        <f t="shared" si="0"/>
        <v>2.361570126395527</v>
      </c>
      <c r="D37" s="6">
        <v>7359</v>
      </c>
      <c r="E37" s="8">
        <v>5.05</v>
      </c>
      <c r="F37" s="9">
        <f>(C37*100/E37)-100</f>
        <v>-53.23623512088066</v>
      </c>
    </row>
    <row r="38" spans="1:6" ht="15">
      <c r="A38" s="7" t="s">
        <v>20</v>
      </c>
      <c r="B38" s="6">
        <v>1</v>
      </c>
      <c r="C38" s="8">
        <f t="shared" si="0"/>
        <v>0.04293763866173685</v>
      </c>
      <c r="D38" s="6">
        <v>1116</v>
      </c>
      <c r="E38" s="8">
        <v>0.77</v>
      </c>
      <c r="F38" s="9">
        <f>(C38*100/E38)-100</f>
        <v>-94.42368329068353</v>
      </c>
    </row>
    <row r="39" spans="1:6" ht="15">
      <c r="A39" s="7" t="s">
        <v>21</v>
      </c>
      <c r="B39" s="6">
        <v>0</v>
      </c>
      <c r="C39" s="8">
        <f t="shared" si="0"/>
        <v>0</v>
      </c>
      <c r="D39" s="6">
        <v>128</v>
      </c>
      <c r="E39" s="8">
        <v>0.09</v>
      </c>
      <c r="F39" s="9">
        <f>(C39*100/E39)-100</f>
        <v>-100</v>
      </c>
    </row>
    <row r="40" spans="1:6" ht="15">
      <c r="A40" s="18" t="s">
        <v>22</v>
      </c>
      <c r="B40" s="6">
        <v>6709</v>
      </c>
      <c r="C40" s="8">
        <f t="shared" si="0"/>
        <v>288.06861778159254</v>
      </c>
      <c r="D40" s="6">
        <v>392215</v>
      </c>
      <c r="E40" s="8">
        <v>268.9</v>
      </c>
      <c r="F40" s="17">
        <f>(C40*100/E40)-100</f>
        <v>7.128530227442383</v>
      </c>
    </row>
    <row r="41" spans="1:6" ht="15">
      <c r="A41" s="7" t="s">
        <v>117</v>
      </c>
      <c r="B41" s="6">
        <v>1283</v>
      </c>
      <c r="C41" s="8">
        <f t="shared" si="0"/>
        <v>55.08899040300838</v>
      </c>
      <c r="D41" s="6">
        <v>542512</v>
      </c>
      <c r="E41" s="8">
        <v>371.95</v>
      </c>
      <c r="F41" s="9">
        <f>(C41*100/E41)-100</f>
        <v>-85.18914090522694</v>
      </c>
    </row>
    <row r="42" spans="1:6" ht="15">
      <c r="A42" s="7" t="s">
        <v>24</v>
      </c>
      <c r="B42" s="6">
        <v>0</v>
      </c>
      <c r="C42" s="8">
        <f aca="true" t="shared" si="4" ref="C42:C56">B42*100000/2328959</f>
        <v>0</v>
      </c>
      <c r="D42" s="6">
        <v>2009</v>
      </c>
      <c r="E42" s="8">
        <v>1.38</v>
      </c>
      <c r="F42" s="11">
        <v>0</v>
      </c>
    </row>
    <row r="43" spans="1:6" ht="15">
      <c r="A43" s="7" t="s">
        <v>26</v>
      </c>
      <c r="B43" s="6">
        <v>0</v>
      </c>
      <c r="C43" s="8">
        <f t="shared" si="4"/>
        <v>0</v>
      </c>
      <c r="D43" s="6">
        <v>49</v>
      </c>
      <c r="E43" s="8">
        <v>0.03</v>
      </c>
      <c r="F43" s="9">
        <v>0</v>
      </c>
    </row>
    <row r="44" spans="1:6" ht="15">
      <c r="A44" s="7" t="s">
        <v>27</v>
      </c>
      <c r="B44" s="16">
        <v>578</v>
      </c>
      <c r="C44" s="8">
        <f t="shared" si="4"/>
        <v>24.8179551464839</v>
      </c>
      <c r="D44" s="6">
        <v>243502</v>
      </c>
      <c r="E44" s="8">
        <v>166.95</v>
      </c>
      <c r="F44" s="9">
        <f>(C44*100/E44)-100</f>
        <v>-85.13449826505905</v>
      </c>
    </row>
    <row r="45" spans="1:6" ht="27.75" customHeight="1">
      <c r="A45" s="10" t="s">
        <v>95</v>
      </c>
      <c r="B45" s="6">
        <v>733</v>
      </c>
      <c r="C45" s="8">
        <f t="shared" si="4"/>
        <v>31.473289139053115</v>
      </c>
      <c r="D45" s="6">
        <v>77650</v>
      </c>
      <c r="E45" s="8">
        <v>53.24</v>
      </c>
      <c r="F45" s="9">
        <f aca="true" t="shared" si="5" ref="F45:F55">(C45*100/E45)-100</f>
        <v>-40.884130091936306</v>
      </c>
    </row>
    <row r="46" spans="1:6" ht="15">
      <c r="A46" s="7" t="s">
        <v>96</v>
      </c>
      <c r="B46" s="6">
        <v>700</v>
      </c>
      <c r="C46" s="8">
        <f t="shared" si="4"/>
        <v>30.056347063215796</v>
      </c>
      <c r="D46" s="6">
        <v>74911</v>
      </c>
      <c r="E46" s="8">
        <v>51.36</v>
      </c>
      <c r="F46" s="9">
        <f t="shared" si="5"/>
        <v>-41.479075032679525</v>
      </c>
    </row>
    <row r="47" spans="1:6" ht="20.25" customHeight="1">
      <c r="A47" s="10" t="s">
        <v>107</v>
      </c>
      <c r="B47" s="6">
        <v>368</v>
      </c>
      <c r="C47" s="8">
        <f t="shared" si="4"/>
        <v>15.801051027519161</v>
      </c>
      <c r="D47" s="6">
        <v>32775</v>
      </c>
      <c r="E47" s="8">
        <v>22.47</v>
      </c>
      <c r="F47" s="9">
        <f t="shared" si="5"/>
        <v>-29.679345671921837</v>
      </c>
    </row>
    <row r="48" spans="1:6" ht="15">
      <c r="A48" s="7" t="s">
        <v>30</v>
      </c>
      <c r="B48" s="6">
        <v>325</v>
      </c>
      <c r="C48" s="8">
        <f t="shared" si="4"/>
        <v>13.954732565064477</v>
      </c>
      <c r="D48" s="6">
        <v>33445</v>
      </c>
      <c r="E48" s="8">
        <v>22.93</v>
      </c>
      <c r="F48" s="9">
        <f t="shared" si="5"/>
        <v>-39.14202980783045</v>
      </c>
    </row>
    <row r="49" spans="1:6" ht="15">
      <c r="A49" s="7" t="s">
        <v>97</v>
      </c>
      <c r="B49" s="6">
        <v>152</v>
      </c>
      <c r="C49" s="8">
        <f t="shared" si="4"/>
        <v>6.526521076584002</v>
      </c>
      <c r="D49" s="6">
        <v>26501</v>
      </c>
      <c r="E49" s="8">
        <v>18.17</v>
      </c>
      <c r="F49" s="9">
        <f t="shared" si="5"/>
        <v>-64.08078659007154</v>
      </c>
    </row>
    <row r="50" spans="1:6" ht="27.75" customHeight="1">
      <c r="A50" s="10" t="s">
        <v>113</v>
      </c>
      <c r="B50" s="6">
        <v>741</v>
      </c>
      <c r="C50" s="8">
        <f t="shared" si="4"/>
        <v>31.816790248347008</v>
      </c>
      <c r="D50" s="6">
        <v>86599</v>
      </c>
      <c r="E50" s="8">
        <v>59.37</v>
      </c>
      <c r="F50" s="9">
        <f t="shared" si="5"/>
        <v>-46.40931405028296</v>
      </c>
    </row>
    <row r="51" spans="1:6" ht="24.75" customHeight="1">
      <c r="A51" s="10" t="s">
        <v>99</v>
      </c>
      <c r="B51" s="6">
        <v>270705</v>
      </c>
      <c r="C51" s="8">
        <f t="shared" si="4"/>
        <v>11623.433473925475</v>
      </c>
      <c r="D51" s="6">
        <v>30130692</v>
      </c>
      <c r="E51" s="8">
        <v>20657.76</v>
      </c>
      <c r="F51" s="9">
        <f t="shared" si="5"/>
        <v>-43.73333084552499</v>
      </c>
    </row>
    <row r="52" spans="1:6" ht="15">
      <c r="A52" s="7" t="s">
        <v>31</v>
      </c>
      <c r="B52" s="6">
        <v>406</v>
      </c>
      <c r="C52" s="8">
        <f t="shared" si="4"/>
        <v>17.432681296665162</v>
      </c>
      <c r="D52" s="6">
        <v>49671</v>
      </c>
      <c r="E52" s="8">
        <v>34.05</v>
      </c>
      <c r="F52" s="9">
        <f t="shared" si="5"/>
        <v>-48.80269810083652</v>
      </c>
    </row>
    <row r="53" spans="1:6" ht="15">
      <c r="A53" s="7" t="s">
        <v>108</v>
      </c>
      <c r="B53" s="6">
        <v>5241</v>
      </c>
      <c r="C53" s="8">
        <f t="shared" si="4"/>
        <v>225.03616422616284</v>
      </c>
      <c r="D53" s="6">
        <v>492660</v>
      </c>
      <c r="E53" s="8">
        <v>337.77</v>
      </c>
      <c r="F53" s="9">
        <f t="shared" si="5"/>
        <v>-33.37591727324427</v>
      </c>
    </row>
    <row r="54" spans="1:6" ht="15">
      <c r="A54" s="7" t="s">
        <v>119</v>
      </c>
      <c r="B54" s="6">
        <v>2</v>
      </c>
      <c r="C54" s="8">
        <f t="shared" si="4"/>
        <v>0.0858752773234737</v>
      </c>
      <c r="D54" s="6">
        <v>205</v>
      </c>
      <c r="E54" s="8">
        <v>0.14</v>
      </c>
      <c r="F54" s="9">
        <f t="shared" si="5"/>
        <v>-38.66051619751879</v>
      </c>
    </row>
    <row r="55" spans="1:6" ht="15">
      <c r="A55" s="19" t="s">
        <v>35</v>
      </c>
      <c r="B55" s="6">
        <v>2</v>
      </c>
      <c r="C55" s="8">
        <f t="shared" si="4"/>
        <v>0.0858752773234737</v>
      </c>
      <c r="D55" s="6">
        <v>94</v>
      </c>
      <c r="E55" s="8">
        <v>0.06</v>
      </c>
      <c r="F55" s="17">
        <f t="shared" si="5"/>
        <v>43.12546220578952</v>
      </c>
    </row>
    <row r="56" spans="1:6" ht="15">
      <c r="A56" s="2" t="s">
        <v>44</v>
      </c>
      <c r="B56" s="6">
        <v>0</v>
      </c>
      <c r="C56" s="8">
        <f t="shared" si="4"/>
        <v>0</v>
      </c>
      <c r="D56" s="6">
        <v>35</v>
      </c>
      <c r="E56" s="8">
        <v>0.02</v>
      </c>
      <c r="F56" s="9">
        <v>0</v>
      </c>
    </row>
  </sheetData>
  <sheetProtection/>
  <mergeCells count="6">
    <mergeCell ref="A1:F1"/>
    <mergeCell ref="A2:A4"/>
    <mergeCell ref="B2:E2"/>
    <mergeCell ref="F2:F4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2016-01-22T05:20:01Z</cp:lastPrinted>
  <dcterms:created xsi:type="dcterms:W3CDTF">2010-12-01T10:49:57Z</dcterms:created>
  <dcterms:modified xsi:type="dcterms:W3CDTF">2016-01-22T13:24:45Z</dcterms:modified>
  <cp:category/>
  <cp:version/>
  <cp:contentType/>
  <cp:contentStatus/>
</cp:coreProperties>
</file>