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январь-июль" sheetId="1" r:id="rId1"/>
  </sheets>
  <definedNames/>
  <calcPr fullCalcOnLoad="1"/>
</workbook>
</file>

<file path=xl/sharedStrings.xml><?xml version="1.0" encoding="utf-8"?>
<sst xmlns="http://schemas.openxmlformats.org/spreadsheetml/2006/main" count="133" uniqueCount="124">
  <si>
    <t>ВСЕ ЗАБОЛЕВАНИЯ</t>
  </si>
  <si>
    <t>все жители</t>
  </si>
  <si>
    <t>до 14 лет</t>
  </si>
  <si>
    <t>ВСЕ ИНФЕКЦИИ</t>
  </si>
  <si>
    <t>ПАРАЗИТАРНЫЕ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</si>
  <si>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</si>
  <si>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</si>
  <si>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</si>
  <si>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</si>
  <si>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</si>
  <si>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</si>
  <si>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</si>
  <si>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</si>
  <si>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</si>
  <si>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</si>
  <si>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</si>
  <si>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</si>
  <si>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</si>
  <si>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</si>
  <si>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</si>
  <si>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</si>
  <si>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</si>
  <si>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</si>
  <si>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</si>
  <si>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</si>
  <si>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</si>
  <si>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</si>
  <si>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</si>
  <si>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</si>
  <si>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</si>
  <si>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</si>
  <si>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</si>
  <si>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</si>
  <si>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</si>
  <si>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</si>
  <si>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</si>
  <si>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</si>
  <si>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</si>
  <si>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</si>
  <si>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</si>
  <si>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</si>
  <si>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</si>
  <si>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</si>
  <si>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</si>
  <si>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</si>
  <si>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</si>
  <si>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</si>
  <si>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</si>
  <si>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</si>
  <si>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</si>
  <si>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</si>
  <si>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</si>
  <si>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</si>
  <si>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</si>
  <si>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</si>
  <si>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</si>
  <si>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</si>
  <si>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</si>
  <si>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</si>
  <si>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</si>
  <si>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</si>
  <si>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</si>
  <si>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</si>
  <si>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</si>
  <si>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</si>
  <si>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</si>
  <si>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</si>
  <si>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</si>
  <si>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</si>
  <si>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</si>
  <si>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</si>
  <si>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</si>
  <si>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</si>
  <si>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</si>
  <si>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</si>
  <si>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</si>
  <si>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</si>
  <si>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</si>
  <si>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</si>
  <si>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</si>
  <si>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</si>
  <si>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</si>
  <si>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</si>
  <si>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</si>
  <si>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</si>
  <si>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</si>
  <si>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</si>
  <si>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</si>
  <si>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</si>
  <si>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</si>
  <si>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</si>
  <si>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Геморрагические лихорадки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</si>
  <si>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</si>
  <si>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</si>
  <si>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</si>
  <si>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</si>
  <si>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</si>
  <si>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</si>
  <si>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</si>
  <si>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</si>
  <si>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</si>
  <si>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</si>
  <si>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</si>
  <si>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</si>
  <si>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</si>
  <si>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Реакция на прививку</t>
  </si>
  <si>
    <t>Другие протозоозные болезни</t>
  </si>
  <si>
    <t>Другие гельминтозы</t>
  </si>
  <si>
    <t>Все инфекции без острых респираторных заболеваний</t>
  </si>
  <si>
    <t>Дизентерия Флекснера</t>
  </si>
  <si>
    <t>Коклюш parapertussis(паракоклюш)</t>
  </si>
  <si>
    <t>ВИЧ(вирус иммунодефицита человека)</t>
  </si>
  <si>
    <t>Носители ВИЧ (вируса иммунодефицита человека)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</si>
  <si>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</si>
  <si>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</si>
  <si>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</si>
  <si>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</si>
  <si>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</si>
  <si>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Инфекционная и паразитарная заболеваемость в Воронежской области за январь-июль 2012 г.</t>
  </si>
  <si>
    <t>всего</t>
  </si>
  <si>
    <t>на 100 тыс.</t>
  </si>
  <si>
    <t>январь-июль 2012</t>
  </si>
  <si>
    <t>январь-июль 2011</t>
  </si>
  <si>
    <t>исх. № 03/11842-30-12 от 13.08.2012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</si>
</sst>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3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35" fillId="0" borderId="10" xfId="0" applyFont="1" applyBorder="1" applyAlignment="1">
      <alignment horizontal="left" vertical="center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1" sqref="M11"/>
    </sheetView>
  </sheetViews>
  <sheetFormatPr defaultColWidth="9.140625" defaultRowHeight="15"/>
  <cols>
    <col min="1" max="1" width="17.28125" style="0" customWidth="1"/>
    <col min="2" max="2" width="7.140625" style="0" customWidth="1"/>
    <col min="3" max="3" width="9.57421875" style="0" customWidth="1"/>
    <col min="4" max="4" width="7.28125" style="0" customWidth="1"/>
    <col min="5" max="5" width="9.7109375" style="0" customWidth="1"/>
    <col min="6" max="6" width="6.57421875" style="0" customWidth="1"/>
    <col min="7" max="7" width="7.57421875" style="0" customWidth="1"/>
    <col min="8" max="8" width="9.8515625" style="0" customWidth="1"/>
    <col min="9" max="9" width="7.421875" style="0" customWidth="1"/>
    <col min="10" max="10" width="10.8515625" style="0" customWidth="1"/>
    <col min="11" max="11" width="6.8515625" style="0" customWidth="1"/>
  </cols>
  <sheetData>
    <row r="1" spans="1:7" ht="15">
      <c r="A1" s="22" t="s">
        <v>123</v>
      </c>
      <c r="B1" s="22"/>
      <c r="C1" s="22"/>
      <c r="D1" s="22"/>
      <c r="E1" s="22"/>
      <c r="F1" s="22"/>
      <c r="G1" s="22"/>
    </row>
    <row r="2" spans="1:11" ht="32.25" customHeight="1">
      <c r="A2" s="21" t="s">
        <v>118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19"/>
      <c r="B3" s="19" t="s">
        <v>1</v>
      </c>
      <c r="C3" s="19"/>
      <c r="D3" s="19"/>
      <c r="E3" s="19"/>
      <c r="F3" s="16" t="s">
        <v>55</v>
      </c>
      <c r="G3" s="19" t="s">
        <v>2</v>
      </c>
      <c r="H3" s="19"/>
      <c r="I3" s="19"/>
      <c r="J3" s="19"/>
      <c r="K3" s="16" t="s">
        <v>55</v>
      </c>
    </row>
    <row r="4" spans="1:11" ht="15">
      <c r="A4" s="19"/>
      <c r="B4" s="20" t="s">
        <v>121</v>
      </c>
      <c r="C4" s="19"/>
      <c r="D4" s="20" t="s">
        <v>122</v>
      </c>
      <c r="E4" s="19"/>
      <c r="F4" s="17"/>
      <c r="G4" s="20" t="s">
        <v>121</v>
      </c>
      <c r="H4" s="19"/>
      <c r="I4" s="20" t="s">
        <v>122</v>
      </c>
      <c r="J4" s="19"/>
      <c r="K4" s="17"/>
    </row>
    <row r="5" spans="1:11" ht="15">
      <c r="A5" s="19"/>
      <c r="B5" s="13" t="s">
        <v>119</v>
      </c>
      <c r="C5" s="13" t="s">
        <v>120</v>
      </c>
      <c r="D5" s="13" t="s">
        <v>119</v>
      </c>
      <c r="E5" s="13" t="s">
        <v>120</v>
      </c>
      <c r="F5" s="18"/>
      <c r="G5" s="13" t="s">
        <v>119</v>
      </c>
      <c r="H5" s="13" t="s">
        <v>120</v>
      </c>
      <c r="I5" s="13" t="s">
        <v>119</v>
      </c>
      <c r="J5" s="13" t="s">
        <v>120</v>
      </c>
      <c r="K5" s="18"/>
    </row>
    <row r="6" spans="1:11" ht="15">
      <c r="A6" s="2" t="s">
        <v>0</v>
      </c>
      <c r="B6" s="1">
        <v>171642</v>
      </c>
      <c r="C6" s="5">
        <f>B6*100000/2334809</f>
        <v>7351.436455830006</v>
      </c>
      <c r="D6" s="1">
        <v>232133</v>
      </c>
      <c r="E6" s="5">
        <f>D6*100000/2261628</f>
        <v>10263.977984000905</v>
      </c>
      <c r="F6" s="3">
        <f>-E6/C6</f>
        <v>-1.3961867242776924</v>
      </c>
      <c r="G6" s="1">
        <v>104410</v>
      </c>
      <c r="H6" s="5">
        <f>G6*100000/299065</f>
        <v>34912.14284520088</v>
      </c>
      <c r="I6" s="1">
        <v>128870</v>
      </c>
      <c r="J6" s="5">
        <f>I6*100000/291098</f>
        <v>44270.31446454459</v>
      </c>
      <c r="K6" s="3">
        <f>-J6/H6</f>
        <v>-1.2680491902441362</v>
      </c>
    </row>
    <row r="7" spans="1:11" ht="15">
      <c r="A7" s="2" t="s">
        <v>3</v>
      </c>
      <c r="B7" s="1">
        <v>165753</v>
      </c>
      <c r="C7" s="5">
        <f aca="true" t="shared" si="0" ref="C7:C70">B7*100000/2334809</f>
        <v>7099.210256599148</v>
      </c>
      <c r="D7" s="1">
        <v>225861</v>
      </c>
      <c r="E7" s="5">
        <f aca="true" t="shared" si="1" ref="E7:E70">D7*100000/2261628</f>
        <v>9986.65563036892</v>
      </c>
      <c r="F7" s="3">
        <f>-E7/C7</f>
        <v>-1.406727687926374</v>
      </c>
      <c r="G7" s="1">
        <v>101964</v>
      </c>
      <c r="H7" s="5">
        <f aca="true" t="shared" si="2" ref="H7:H70">G7*100000/299065</f>
        <v>34094.26044505375</v>
      </c>
      <c r="I7" s="1">
        <v>126046</v>
      </c>
      <c r="J7" s="5">
        <f aca="true" t="shared" si="3" ref="J7:J70">I7*100000/291098</f>
        <v>43300.194436237965</v>
      </c>
      <c r="K7" s="3">
        <f>-J7/H7</f>
        <v>-1.2700141862886418</v>
      </c>
    </row>
    <row r="8" spans="1:11" ht="33.75">
      <c r="A8" s="6" t="s">
        <v>108</v>
      </c>
      <c r="B8" s="4">
        <v>17420</v>
      </c>
      <c r="C8" s="5">
        <f t="shared" si="0"/>
        <v>746.0995738837738</v>
      </c>
      <c r="D8" s="4">
        <v>15233</v>
      </c>
      <c r="E8" s="5">
        <f t="shared" si="1"/>
        <v>673.5413604713065</v>
      </c>
      <c r="F8" s="3">
        <f>C8/E8</f>
        <v>1.1077264406772216</v>
      </c>
      <c r="G8" s="4">
        <v>11050</v>
      </c>
      <c r="H8" s="5">
        <f t="shared" si="2"/>
        <v>3694.84894588133</v>
      </c>
      <c r="I8" s="4">
        <v>8655</v>
      </c>
      <c r="J8" s="5">
        <f t="shared" si="3"/>
        <v>2973.2255116833508</v>
      </c>
      <c r="K8" s="3">
        <f>H8/J8</f>
        <v>1.2427072656824534</v>
      </c>
    </row>
    <row r="9" spans="1:11" ht="15">
      <c r="A9" s="2" t="s">
        <v>4</v>
      </c>
      <c r="B9" s="1">
        <v>1549</v>
      </c>
      <c r="C9" s="5">
        <f t="shared" si="0"/>
        <v>66.3437565985055</v>
      </c>
      <c r="D9" s="1">
        <v>1995</v>
      </c>
      <c r="E9" s="5">
        <f t="shared" si="1"/>
        <v>88.21079328695966</v>
      </c>
      <c r="F9" s="3">
        <f>-E9/C9</f>
        <v>-1.329602027524422</v>
      </c>
      <c r="G9" s="1">
        <v>1347</v>
      </c>
      <c r="H9" s="5">
        <f t="shared" si="2"/>
        <v>450.40375838028524</v>
      </c>
      <c r="I9" s="1">
        <v>1760</v>
      </c>
      <c r="J9" s="5">
        <f t="shared" si="3"/>
        <v>604.6073830806121</v>
      </c>
      <c r="K9" s="3">
        <f>-J9/H9</f>
        <v>-1.3423675354194746</v>
      </c>
    </row>
    <row r="10" spans="1:11" ht="22.5">
      <c r="A10" s="6" t="s">
        <v>57</v>
      </c>
      <c r="B10" s="1">
        <v>4591</v>
      </c>
      <c r="C10" s="5">
        <f t="shared" si="0"/>
        <v>196.63278666477643</v>
      </c>
      <c r="D10" s="1">
        <v>4040</v>
      </c>
      <c r="E10" s="5">
        <f t="shared" si="1"/>
        <v>178.6323833981539</v>
      </c>
      <c r="F10" s="3">
        <f>C10/E10</f>
        <v>1.1007678614828835</v>
      </c>
      <c r="G10" s="1">
        <v>3347</v>
      </c>
      <c r="H10" s="5">
        <f t="shared" si="2"/>
        <v>1119.1546988112952</v>
      </c>
      <c r="I10" s="1">
        <v>2962</v>
      </c>
      <c r="J10" s="5">
        <f t="shared" si="3"/>
        <v>1017.5267435708937</v>
      </c>
      <c r="K10" s="3">
        <f>H10/J10</f>
        <v>1.0998774291511493</v>
      </c>
    </row>
    <row r="11" spans="1:11" ht="15">
      <c r="A11" s="2" t="s">
        <v>5</v>
      </c>
      <c r="B11" s="1">
        <v>380</v>
      </c>
      <c r="C11" s="5">
        <f t="shared" si="0"/>
        <v>16.27542124430735</v>
      </c>
      <c r="D11" s="1">
        <v>316</v>
      </c>
      <c r="E11" s="5">
        <f t="shared" si="1"/>
        <v>13.972235929162533</v>
      </c>
      <c r="F11" s="3">
        <f>C11/E11</f>
        <v>1.1648401391746943</v>
      </c>
      <c r="G11" s="1">
        <v>175</v>
      </c>
      <c r="H11" s="5">
        <f t="shared" si="2"/>
        <v>58.515707287713376</v>
      </c>
      <c r="I11" s="1">
        <v>160</v>
      </c>
      <c r="J11" s="5">
        <f t="shared" si="3"/>
        <v>54.96430755278291</v>
      </c>
      <c r="K11" s="3">
        <f>H11/J11</f>
        <v>1.0646128350024242</v>
      </c>
    </row>
    <row r="12" spans="1:11" ht="15">
      <c r="A12" s="2" t="s">
        <v>6</v>
      </c>
      <c r="B12" s="1">
        <v>29</v>
      </c>
      <c r="C12" s="5">
        <f t="shared" si="0"/>
        <v>1.2420716212760872</v>
      </c>
      <c r="D12" s="1">
        <v>24</v>
      </c>
      <c r="E12" s="5">
        <f t="shared" si="1"/>
        <v>1.0611824756325974</v>
      </c>
      <c r="F12" s="3">
        <f>C12/E12</f>
        <v>1.1704599819514143</v>
      </c>
      <c r="G12" s="1">
        <v>16</v>
      </c>
      <c r="H12" s="5">
        <f t="shared" si="2"/>
        <v>5.35000752344808</v>
      </c>
      <c r="I12" s="1">
        <v>14</v>
      </c>
      <c r="J12" s="5">
        <f t="shared" si="3"/>
        <v>4.8093769108685045</v>
      </c>
      <c r="K12" s="3">
        <f>H12/J12</f>
        <v>1.112411778614778</v>
      </c>
    </row>
    <row r="13" spans="1:11" ht="15">
      <c r="A13" s="2" t="s">
        <v>7</v>
      </c>
      <c r="B13" s="1">
        <v>22</v>
      </c>
      <c r="C13" s="5">
        <f t="shared" si="0"/>
        <v>0.9422612299335834</v>
      </c>
      <c r="D13" s="1">
        <v>29</v>
      </c>
      <c r="E13" s="5">
        <f t="shared" si="1"/>
        <v>1.2822621580560551</v>
      </c>
      <c r="F13" s="3">
        <f>-E13/C13</f>
        <v>-1.3608351031766819</v>
      </c>
      <c r="G13" s="1">
        <v>17</v>
      </c>
      <c r="H13" s="5">
        <f t="shared" si="2"/>
        <v>5.684382993663585</v>
      </c>
      <c r="I13" s="1">
        <v>21</v>
      </c>
      <c r="J13" s="5">
        <f t="shared" si="3"/>
        <v>7.214065366302757</v>
      </c>
      <c r="K13" s="3">
        <f>-J13/H13</f>
        <v>-1.2691026228078435</v>
      </c>
    </row>
    <row r="14" spans="1:11" ht="15">
      <c r="A14" s="2" t="s">
        <v>8</v>
      </c>
      <c r="B14" s="1">
        <v>264</v>
      </c>
      <c r="C14" s="5">
        <f t="shared" si="0"/>
        <v>11.307134759203</v>
      </c>
      <c r="D14" s="1">
        <v>228</v>
      </c>
      <c r="E14" s="5">
        <f t="shared" si="1"/>
        <v>10.081233518509675</v>
      </c>
      <c r="F14" s="3">
        <f>C14/E14</f>
        <v>1.1216023057538054</v>
      </c>
      <c r="G14" s="1">
        <v>87</v>
      </c>
      <c r="H14" s="5">
        <f t="shared" si="2"/>
        <v>29.090665908748935</v>
      </c>
      <c r="I14" s="1">
        <v>103</v>
      </c>
      <c r="J14" s="5">
        <f t="shared" si="3"/>
        <v>35.383272987104</v>
      </c>
      <c r="K14" s="3">
        <f>-J14/H14</f>
        <v>-1.2163101765388802</v>
      </c>
    </row>
    <row r="15" spans="1:11" ht="15">
      <c r="A15" s="2" t="s">
        <v>58</v>
      </c>
      <c r="B15" s="1">
        <v>65</v>
      </c>
      <c r="C15" s="5">
        <f t="shared" si="0"/>
        <v>2.7839536338946784</v>
      </c>
      <c r="D15" s="1">
        <v>35</v>
      </c>
      <c r="E15" s="5">
        <f t="shared" si="1"/>
        <v>1.5475577769642046</v>
      </c>
      <c r="F15" s="3">
        <f>C15/E15</f>
        <v>1.7989335683194152</v>
      </c>
      <c r="G15" s="1">
        <v>55</v>
      </c>
      <c r="H15" s="5">
        <f t="shared" si="2"/>
        <v>18.390650861852773</v>
      </c>
      <c r="I15" s="1">
        <v>22</v>
      </c>
      <c r="J15" s="5">
        <f t="shared" si="3"/>
        <v>7.55759228850765</v>
      </c>
      <c r="K15" s="3">
        <f>H15/J15</f>
        <v>2.4334007657198264</v>
      </c>
    </row>
    <row r="16" spans="1:11" ht="15">
      <c r="A16" s="2" t="s">
        <v>9</v>
      </c>
      <c r="B16" s="1">
        <v>108</v>
      </c>
      <c r="C16" s="5">
        <f t="shared" si="0"/>
        <v>4.625646037855773</v>
      </c>
      <c r="D16" s="1">
        <v>49</v>
      </c>
      <c r="E16" s="5">
        <f t="shared" si="1"/>
        <v>2.166580887749886</v>
      </c>
      <c r="F16" s="3">
        <f>C16/E16</f>
        <v>2.134998081082383</v>
      </c>
      <c r="G16" s="1">
        <v>55</v>
      </c>
      <c r="H16" s="5">
        <f t="shared" si="2"/>
        <v>18.390650861852773</v>
      </c>
      <c r="I16" s="1">
        <v>33</v>
      </c>
      <c r="J16" s="5">
        <f t="shared" si="3"/>
        <v>11.336388432761476</v>
      </c>
      <c r="K16" s="3">
        <f>H16/J16</f>
        <v>1.622267177146551</v>
      </c>
    </row>
    <row r="17" spans="1:11" ht="33.75">
      <c r="A17" s="6" t="s">
        <v>59</v>
      </c>
      <c r="B17" s="1">
        <v>64</v>
      </c>
      <c r="C17" s="5">
        <f t="shared" si="0"/>
        <v>2.7411235779886063</v>
      </c>
      <c r="D17" s="1">
        <v>23</v>
      </c>
      <c r="E17" s="5">
        <f t="shared" si="1"/>
        <v>1.016966539147906</v>
      </c>
      <c r="F17" s="3">
        <f>C17/E17</f>
        <v>2.695392102364876</v>
      </c>
      <c r="G17" s="1">
        <v>16</v>
      </c>
      <c r="H17" s="5">
        <f t="shared" si="2"/>
        <v>5.35000752344808</v>
      </c>
      <c r="I17" s="1">
        <v>14</v>
      </c>
      <c r="J17" s="5">
        <f t="shared" si="3"/>
        <v>4.8093769108685045</v>
      </c>
      <c r="K17" s="3">
        <f>H17/J17</f>
        <v>1.112411778614778</v>
      </c>
    </row>
    <row r="18" spans="1:11" ht="15">
      <c r="A18" s="2" t="s">
        <v>10</v>
      </c>
      <c r="B18" s="1">
        <v>8</v>
      </c>
      <c r="C18" s="5">
        <f t="shared" si="0"/>
        <v>0.3426404472485758</v>
      </c>
      <c r="D18" s="1">
        <v>12</v>
      </c>
      <c r="E18" s="5">
        <f t="shared" si="1"/>
        <v>0.5305912378162987</v>
      </c>
      <c r="F18" s="3">
        <f>-E18/C18</f>
        <v>-1.5485364967182933</v>
      </c>
      <c r="G18" s="1">
        <v>5</v>
      </c>
      <c r="H18" s="5">
        <f t="shared" si="2"/>
        <v>1.6718773510775249</v>
      </c>
      <c r="I18" s="1">
        <v>7</v>
      </c>
      <c r="J18" s="5">
        <f t="shared" si="3"/>
        <v>2.4046884554342522</v>
      </c>
      <c r="K18" s="3">
        <f>-J18/H18</f>
        <v>-1.4383163058488893</v>
      </c>
    </row>
    <row r="19" spans="1:11" ht="15">
      <c r="A19" s="2" t="s">
        <v>109</v>
      </c>
      <c r="B19" s="1">
        <v>56</v>
      </c>
      <c r="C19" s="5">
        <f t="shared" si="0"/>
        <v>2.3984831307400305</v>
      </c>
      <c r="D19" s="1">
        <v>11</v>
      </c>
      <c r="E19" s="5">
        <f t="shared" si="1"/>
        <v>0.48637530133160717</v>
      </c>
      <c r="F19" s="3">
        <f>C19/E19</f>
        <v>4.931342369099376</v>
      </c>
      <c r="G19" s="1">
        <v>11</v>
      </c>
      <c r="H19" s="5">
        <f t="shared" si="2"/>
        <v>3.678130172370555</v>
      </c>
      <c r="I19" s="1">
        <v>7</v>
      </c>
      <c r="J19" s="5">
        <f t="shared" si="3"/>
        <v>2.4046884554342522</v>
      </c>
      <c r="K19" s="3">
        <f>H19/J19</f>
        <v>1.52956619559532</v>
      </c>
    </row>
    <row r="20" spans="1:11" ht="15">
      <c r="A20" s="2" t="s">
        <v>62</v>
      </c>
      <c r="B20" s="1">
        <v>0</v>
      </c>
      <c r="C20" s="5">
        <f t="shared" si="0"/>
        <v>0</v>
      </c>
      <c r="D20" s="1">
        <v>0</v>
      </c>
      <c r="E20" s="5">
        <f t="shared" si="1"/>
        <v>0</v>
      </c>
      <c r="F20" s="4">
        <v>0</v>
      </c>
      <c r="G20" s="1">
        <v>0</v>
      </c>
      <c r="H20" s="5">
        <f t="shared" si="2"/>
        <v>0</v>
      </c>
      <c r="I20" s="1">
        <v>0</v>
      </c>
      <c r="J20" s="5">
        <f t="shared" si="3"/>
        <v>0</v>
      </c>
      <c r="K20" s="4">
        <v>0</v>
      </c>
    </row>
    <row r="21" spans="1:11" ht="15">
      <c r="A21" s="2" t="s">
        <v>60</v>
      </c>
      <c r="B21" s="1">
        <v>44</v>
      </c>
      <c r="C21" s="5">
        <f t="shared" si="0"/>
        <v>1.8845224598671668</v>
      </c>
      <c r="D21" s="1">
        <v>26</v>
      </c>
      <c r="E21" s="5">
        <f t="shared" si="1"/>
        <v>1.1496143486019805</v>
      </c>
      <c r="F21" s="3">
        <f>C21/E21</f>
        <v>1.639264908409408</v>
      </c>
      <c r="G21" s="1">
        <v>39</v>
      </c>
      <c r="H21" s="5">
        <f t="shared" si="2"/>
        <v>13.040643338404694</v>
      </c>
      <c r="I21" s="1">
        <v>19</v>
      </c>
      <c r="J21" s="5">
        <f t="shared" si="3"/>
        <v>6.5270115218929705</v>
      </c>
      <c r="K21" s="3">
        <f>H21/J21</f>
        <v>1.9979501023804893</v>
      </c>
    </row>
    <row r="22" spans="1:11" ht="15">
      <c r="A22" s="2" t="s">
        <v>61</v>
      </c>
      <c r="B22" s="1">
        <v>0</v>
      </c>
      <c r="C22" s="5">
        <f t="shared" si="0"/>
        <v>0</v>
      </c>
      <c r="D22" s="1">
        <v>0</v>
      </c>
      <c r="E22" s="5">
        <f t="shared" si="1"/>
        <v>0</v>
      </c>
      <c r="F22" s="4">
        <v>0</v>
      </c>
      <c r="G22" s="1">
        <v>0</v>
      </c>
      <c r="H22" s="5">
        <f t="shared" si="2"/>
        <v>0</v>
      </c>
      <c r="I22" s="1">
        <v>0</v>
      </c>
      <c r="J22" s="5">
        <f t="shared" si="3"/>
        <v>0</v>
      </c>
      <c r="K22" s="4">
        <v>0</v>
      </c>
    </row>
    <row r="23" spans="1:11" ht="22.5">
      <c r="A23" s="6" t="s">
        <v>63</v>
      </c>
      <c r="B23" s="1">
        <v>4103</v>
      </c>
      <c r="C23" s="5">
        <f t="shared" si="0"/>
        <v>175.7317193826133</v>
      </c>
      <c r="D23" s="1">
        <v>3675</v>
      </c>
      <c r="E23" s="5">
        <f t="shared" si="1"/>
        <v>162.49356658124148</v>
      </c>
      <c r="F23" s="3">
        <f>C23/E23</f>
        <v>1.0814687810717305</v>
      </c>
      <c r="G23" s="1">
        <v>3117</v>
      </c>
      <c r="H23" s="5">
        <f t="shared" si="2"/>
        <v>1042.2483406617291</v>
      </c>
      <c r="I23" s="1">
        <v>2769</v>
      </c>
      <c r="J23" s="5">
        <f t="shared" si="3"/>
        <v>951.2260475853493</v>
      </c>
      <c r="K23" s="3">
        <f>H23/J23</f>
        <v>1.0956894455397184</v>
      </c>
    </row>
    <row r="24" spans="1:11" ht="45">
      <c r="A24" s="6" t="s">
        <v>64</v>
      </c>
      <c r="B24" s="1">
        <v>1739</v>
      </c>
      <c r="C24" s="5">
        <f t="shared" si="0"/>
        <v>74.48146722065917</v>
      </c>
      <c r="D24" s="1">
        <v>1339</v>
      </c>
      <c r="E24" s="5">
        <f t="shared" si="1"/>
        <v>59.205138953002</v>
      </c>
      <c r="F24" s="3">
        <f>C24/E24</f>
        <v>1.2580236874333455</v>
      </c>
      <c r="G24" s="1">
        <v>1492</v>
      </c>
      <c r="H24" s="5">
        <f t="shared" si="2"/>
        <v>498.88820156153344</v>
      </c>
      <c r="I24" s="1">
        <v>1132</v>
      </c>
      <c r="J24" s="5">
        <f t="shared" si="3"/>
        <v>388.8724759359391</v>
      </c>
      <c r="K24" s="3">
        <f>H24/J24</f>
        <v>1.2829095203017602</v>
      </c>
    </row>
    <row r="25" spans="1:11" ht="45">
      <c r="A25" s="12" t="s">
        <v>65</v>
      </c>
      <c r="B25" s="13">
        <v>761</v>
      </c>
      <c r="C25" s="5">
        <f t="shared" si="0"/>
        <v>32.59367254452077</v>
      </c>
      <c r="D25" s="13">
        <v>573</v>
      </c>
      <c r="E25" s="5">
        <f t="shared" si="1"/>
        <v>25.335731605728263</v>
      </c>
      <c r="F25" s="9">
        <f>C25/E25</f>
        <v>1.2864705488572326</v>
      </c>
      <c r="G25" s="13">
        <v>611</v>
      </c>
      <c r="H25" s="5">
        <f t="shared" si="2"/>
        <v>204.30341230167355</v>
      </c>
      <c r="I25" s="13">
        <v>431</v>
      </c>
      <c r="J25" s="5">
        <f t="shared" si="3"/>
        <v>148.06010347030897</v>
      </c>
      <c r="K25" s="9">
        <f>H25/J25</f>
        <v>1.3798680908165328</v>
      </c>
    </row>
    <row r="26" spans="1:11" ht="33.75">
      <c r="A26" s="12" t="s">
        <v>66</v>
      </c>
      <c r="B26" s="13">
        <v>409</v>
      </c>
      <c r="C26" s="5">
        <f t="shared" si="0"/>
        <v>17.51749286558344</v>
      </c>
      <c r="D26" s="13">
        <v>213</v>
      </c>
      <c r="E26" s="5">
        <f t="shared" si="1"/>
        <v>9.417994471239302</v>
      </c>
      <c r="F26" s="9">
        <f>C26/E26</f>
        <v>1.8600024579626169</v>
      </c>
      <c r="G26" s="13">
        <v>382</v>
      </c>
      <c r="H26" s="5">
        <f t="shared" si="2"/>
        <v>127.7314296223229</v>
      </c>
      <c r="I26" s="13">
        <v>181</v>
      </c>
      <c r="J26" s="5">
        <f t="shared" si="3"/>
        <v>62.17837291908567</v>
      </c>
      <c r="K26" s="9">
        <f>H26/J26</f>
        <v>2.054274237580053</v>
      </c>
    </row>
    <row r="27" spans="1:11" ht="45">
      <c r="A27" s="6" t="s">
        <v>67</v>
      </c>
      <c r="B27" s="1">
        <v>0</v>
      </c>
      <c r="C27" s="5">
        <f t="shared" si="0"/>
        <v>0</v>
      </c>
      <c r="D27" s="1">
        <v>0</v>
      </c>
      <c r="E27" s="5">
        <f t="shared" si="1"/>
        <v>0</v>
      </c>
      <c r="F27" s="4">
        <v>0</v>
      </c>
      <c r="G27" s="1">
        <v>0</v>
      </c>
      <c r="H27" s="5">
        <f t="shared" si="2"/>
        <v>0</v>
      </c>
      <c r="I27" s="1">
        <v>0</v>
      </c>
      <c r="J27" s="5">
        <f t="shared" si="3"/>
        <v>0</v>
      </c>
      <c r="K27" s="4">
        <v>0</v>
      </c>
    </row>
    <row r="28" spans="1:11" ht="33.75">
      <c r="A28" s="6" t="s">
        <v>68</v>
      </c>
      <c r="B28" s="1">
        <v>4</v>
      </c>
      <c r="C28" s="5">
        <f t="shared" si="0"/>
        <v>0.1713202236242879</v>
      </c>
      <c r="D28" s="1">
        <v>16</v>
      </c>
      <c r="E28" s="5">
        <f t="shared" si="1"/>
        <v>0.7074549837550649</v>
      </c>
      <c r="F28" s="3">
        <f>-E28/C28</f>
        <v>-4.1294306579154485</v>
      </c>
      <c r="G28" s="1">
        <v>1</v>
      </c>
      <c r="H28" s="5">
        <f t="shared" si="2"/>
        <v>0.334375470215505</v>
      </c>
      <c r="I28" s="1">
        <v>15</v>
      </c>
      <c r="J28" s="5">
        <f t="shared" si="3"/>
        <v>5.152903833073398</v>
      </c>
      <c r="K28" s="3">
        <f>-J28/H28</f>
        <v>-15.410531848380957</v>
      </c>
    </row>
    <row r="29" spans="1:11" ht="33.75">
      <c r="A29" s="6" t="s">
        <v>69</v>
      </c>
      <c r="B29" s="1">
        <v>16</v>
      </c>
      <c r="C29" s="5">
        <f t="shared" si="0"/>
        <v>0.6852808944971516</v>
      </c>
      <c r="D29" s="1">
        <v>22</v>
      </c>
      <c r="E29" s="5">
        <f t="shared" si="1"/>
        <v>0.9727506026632143</v>
      </c>
      <c r="F29" s="3">
        <f>-E29/C29</f>
        <v>-1.4194917886584355</v>
      </c>
      <c r="G29" s="1">
        <v>6</v>
      </c>
      <c r="H29" s="5">
        <f t="shared" si="2"/>
        <v>2.00625282129303</v>
      </c>
      <c r="I29" s="1">
        <v>8</v>
      </c>
      <c r="J29" s="5">
        <f t="shared" si="3"/>
        <v>2.7482153776391454</v>
      </c>
      <c r="K29" s="3">
        <f>-J29/H29</f>
        <v>-1.3698250531894183</v>
      </c>
    </row>
    <row r="30" spans="1:11" ht="33.75">
      <c r="A30" s="6" t="s">
        <v>70</v>
      </c>
      <c r="B30" s="1">
        <v>978</v>
      </c>
      <c r="C30" s="5">
        <f t="shared" si="0"/>
        <v>41.88779467613839</v>
      </c>
      <c r="D30" s="1">
        <v>766</v>
      </c>
      <c r="E30" s="5">
        <f t="shared" si="1"/>
        <v>33.869407347273736</v>
      </c>
      <c r="F30" s="3">
        <f>C30/E30</f>
        <v>1.2367442467076437</v>
      </c>
      <c r="G30" s="1">
        <v>881</v>
      </c>
      <c r="H30" s="5">
        <f t="shared" si="2"/>
        <v>294.5847892598599</v>
      </c>
      <c r="I30" s="1">
        <v>701</v>
      </c>
      <c r="J30" s="5">
        <f t="shared" si="3"/>
        <v>240.81237246563012</v>
      </c>
      <c r="K30" s="3">
        <f>H30/J30</f>
        <v>1.2232959056200672</v>
      </c>
    </row>
    <row r="31" spans="1:11" ht="33.75">
      <c r="A31" s="6" t="s">
        <v>71</v>
      </c>
      <c r="B31" s="1">
        <v>877</v>
      </c>
      <c r="C31" s="5">
        <f t="shared" si="0"/>
        <v>37.56195902962512</v>
      </c>
      <c r="D31" s="1">
        <v>763</v>
      </c>
      <c r="E31" s="5">
        <f t="shared" si="1"/>
        <v>33.73675953781966</v>
      </c>
      <c r="F31" s="3">
        <f>C31/E31</f>
        <v>1.1133837257700263</v>
      </c>
      <c r="G31" s="1">
        <v>803</v>
      </c>
      <c r="H31" s="5">
        <f t="shared" si="2"/>
        <v>268.50350258305053</v>
      </c>
      <c r="I31" s="1">
        <v>699</v>
      </c>
      <c r="J31" s="5">
        <f t="shared" si="3"/>
        <v>240.12531862122034</v>
      </c>
      <c r="K31" s="3">
        <f>H31/J31</f>
        <v>1.1181807238186101</v>
      </c>
    </row>
    <row r="32" spans="1:11" ht="33.75">
      <c r="A32" s="6" t="s">
        <v>72</v>
      </c>
      <c r="B32" s="1">
        <v>76</v>
      </c>
      <c r="C32" s="5">
        <f t="shared" si="0"/>
        <v>3.25508424886147</v>
      </c>
      <c r="D32" s="1">
        <v>2</v>
      </c>
      <c r="E32" s="5">
        <f t="shared" si="1"/>
        <v>0.08843187296938311</v>
      </c>
      <c r="F32" s="3">
        <v>67</v>
      </c>
      <c r="G32" s="1">
        <v>61</v>
      </c>
      <c r="H32" s="5">
        <f t="shared" si="2"/>
        <v>20.396903683145805</v>
      </c>
      <c r="I32" s="1">
        <v>2</v>
      </c>
      <c r="J32" s="5">
        <f t="shared" si="3"/>
        <v>0.6870538444097863</v>
      </c>
      <c r="K32" s="3">
        <v>53</v>
      </c>
    </row>
    <row r="33" spans="1:11" ht="45">
      <c r="A33" s="6" t="s">
        <v>73</v>
      </c>
      <c r="B33" s="1">
        <v>2364</v>
      </c>
      <c r="C33" s="5">
        <f t="shared" si="0"/>
        <v>101.25025216195415</v>
      </c>
      <c r="D33" s="1">
        <v>2336</v>
      </c>
      <c r="E33" s="5">
        <f t="shared" si="1"/>
        <v>103.28842762823948</v>
      </c>
      <c r="F33" s="3">
        <f>C33/E33</f>
        <v>0.9802671459611989</v>
      </c>
      <c r="G33" s="1">
        <v>1625</v>
      </c>
      <c r="H33" s="5">
        <f t="shared" si="2"/>
        <v>543.3601391001956</v>
      </c>
      <c r="I33" s="1">
        <v>1637</v>
      </c>
      <c r="J33" s="5">
        <f t="shared" si="3"/>
        <v>562.3535716494101</v>
      </c>
      <c r="K33" s="3">
        <f>H33/J33</f>
        <v>0.9662251055087889</v>
      </c>
    </row>
    <row r="34" spans="1:11" ht="15">
      <c r="A34" s="2" t="s">
        <v>74</v>
      </c>
      <c r="B34" s="1">
        <v>1</v>
      </c>
      <c r="C34" s="5">
        <f t="shared" si="0"/>
        <v>0.04283005590607197</v>
      </c>
      <c r="D34" s="1">
        <v>1</v>
      </c>
      <c r="E34" s="5">
        <f t="shared" si="1"/>
        <v>0.044215936484691555</v>
      </c>
      <c r="F34" s="3">
        <v>0</v>
      </c>
      <c r="G34" s="1">
        <v>1</v>
      </c>
      <c r="H34" s="5">
        <f t="shared" si="2"/>
        <v>0.334375470215505</v>
      </c>
      <c r="I34" s="1">
        <v>1</v>
      </c>
      <c r="J34" s="5">
        <f t="shared" si="3"/>
        <v>0.34352692220489317</v>
      </c>
      <c r="K34" s="3">
        <v>0</v>
      </c>
    </row>
    <row r="35" spans="1:11" ht="15">
      <c r="A35" s="2" t="s">
        <v>75</v>
      </c>
      <c r="B35" s="1">
        <v>6</v>
      </c>
      <c r="C35" s="5">
        <f t="shared" si="0"/>
        <v>0.25698033543643184</v>
      </c>
      <c r="D35" s="1">
        <v>5</v>
      </c>
      <c r="E35" s="5">
        <f t="shared" si="1"/>
        <v>0.2210796824234578</v>
      </c>
      <c r="F35" s="3">
        <v>0</v>
      </c>
      <c r="G35" s="1">
        <v>5</v>
      </c>
      <c r="H35" s="5">
        <f t="shared" si="2"/>
        <v>1.6718773510775249</v>
      </c>
      <c r="I35" s="1">
        <v>1</v>
      </c>
      <c r="J35" s="5">
        <f t="shared" si="3"/>
        <v>0.34352692220489317</v>
      </c>
      <c r="K35" s="3">
        <v>0</v>
      </c>
    </row>
    <row r="36" spans="1:11" ht="15">
      <c r="A36" s="2" t="s">
        <v>76</v>
      </c>
      <c r="B36" s="1">
        <v>2</v>
      </c>
      <c r="C36" s="5">
        <f t="shared" si="0"/>
        <v>0.08566011181214395</v>
      </c>
      <c r="D36" s="1">
        <v>1</v>
      </c>
      <c r="E36" s="5">
        <f t="shared" si="1"/>
        <v>0.044215936484691555</v>
      </c>
      <c r="F36" s="3">
        <v>0</v>
      </c>
      <c r="G36" s="1">
        <v>1</v>
      </c>
      <c r="H36" s="5">
        <f t="shared" si="2"/>
        <v>0.334375470215505</v>
      </c>
      <c r="I36" s="1">
        <v>0</v>
      </c>
      <c r="J36" s="5">
        <f t="shared" si="3"/>
        <v>0</v>
      </c>
      <c r="K36" s="4">
        <v>0</v>
      </c>
    </row>
    <row r="37" spans="1:11" ht="15">
      <c r="A37" s="2" t="s">
        <v>11</v>
      </c>
      <c r="B37" s="1">
        <v>663</v>
      </c>
      <c r="C37" s="5">
        <f t="shared" si="0"/>
        <v>28.396327065725718</v>
      </c>
      <c r="D37" s="1">
        <v>651</v>
      </c>
      <c r="E37" s="5">
        <f t="shared" si="1"/>
        <v>28.784574651534204</v>
      </c>
      <c r="F37" s="3">
        <f>-E37/C37</f>
        <v>-1.0136724578819596</v>
      </c>
      <c r="G37" s="1">
        <v>18</v>
      </c>
      <c r="H37" s="5">
        <f t="shared" si="2"/>
        <v>6.01875846387909</v>
      </c>
      <c r="I37" s="1">
        <v>9</v>
      </c>
      <c r="J37" s="5">
        <f t="shared" si="3"/>
        <v>3.091742299844039</v>
      </c>
      <c r="K37" s="3">
        <f>H37/J37</f>
        <v>1.9467206125758614</v>
      </c>
    </row>
    <row r="38" spans="1:11" ht="15">
      <c r="A38" s="2" t="s">
        <v>77</v>
      </c>
      <c r="B38" s="1">
        <v>121</v>
      </c>
      <c r="C38" s="5">
        <f t="shared" si="0"/>
        <v>5.1824367646347085</v>
      </c>
      <c r="D38" s="1">
        <v>76</v>
      </c>
      <c r="E38" s="5">
        <f t="shared" si="1"/>
        <v>3.3604111728365584</v>
      </c>
      <c r="F38" s="3">
        <f>C38/E38</f>
        <v>1.5422031704114825</v>
      </c>
      <c r="G38" s="1">
        <v>12</v>
      </c>
      <c r="H38" s="5">
        <f t="shared" si="2"/>
        <v>4.01250564258606</v>
      </c>
      <c r="I38" s="1">
        <v>6</v>
      </c>
      <c r="J38" s="5">
        <f t="shared" si="3"/>
        <v>2.061161533229359</v>
      </c>
      <c r="K38" s="3">
        <f>H38/J38</f>
        <v>1.9467206125758616</v>
      </c>
    </row>
    <row r="39" spans="1:11" ht="15">
      <c r="A39" s="2" t="s">
        <v>78</v>
      </c>
      <c r="B39" s="1">
        <v>82</v>
      </c>
      <c r="C39" s="5">
        <f t="shared" si="0"/>
        <v>3.5120645842979017</v>
      </c>
      <c r="D39" s="1">
        <v>33</v>
      </c>
      <c r="E39" s="5">
        <f t="shared" si="1"/>
        <v>1.4591259039948214</v>
      </c>
      <c r="F39" s="3">
        <f>C39/E39</f>
        <v>2.4069647277746955</v>
      </c>
      <c r="G39" s="1">
        <v>12</v>
      </c>
      <c r="H39" s="5">
        <f t="shared" si="2"/>
        <v>4.01250564258606</v>
      </c>
      <c r="I39" s="1">
        <v>6</v>
      </c>
      <c r="J39" s="5">
        <f t="shared" si="3"/>
        <v>2.061161533229359</v>
      </c>
      <c r="K39" s="3">
        <f>H39/J39</f>
        <v>1.9467206125758616</v>
      </c>
    </row>
    <row r="40" spans="1:11" ht="15">
      <c r="A40" s="2" t="s">
        <v>79</v>
      </c>
      <c r="B40" s="1">
        <v>22</v>
      </c>
      <c r="C40" s="5">
        <f t="shared" si="0"/>
        <v>0.9422612299335834</v>
      </c>
      <c r="D40" s="1">
        <v>13</v>
      </c>
      <c r="E40" s="5">
        <f t="shared" si="1"/>
        <v>0.5748071743009903</v>
      </c>
      <c r="F40" s="3">
        <f>C40/E40</f>
        <v>1.639264908409408</v>
      </c>
      <c r="G40" s="1">
        <v>0</v>
      </c>
      <c r="H40" s="5">
        <f t="shared" si="2"/>
        <v>0</v>
      </c>
      <c r="I40" s="1">
        <v>0</v>
      </c>
      <c r="J40" s="5">
        <f t="shared" si="3"/>
        <v>0</v>
      </c>
      <c r="K40" s="4">
        <v>0</v>
      </c>
    </row>
    <row r="41" spans="1:11" ht="15">
      <c r="A41" s="2" t="s">
        <v>80</v>
      </c>
      <c r="B41" s="1">
        <v>16</v>
      </c>
      <c r="C41" s="5">
        <f t="shared" si="0"/>
        <v>0.6852808944971516</v>
      </c>
      <c r="D41" s="1">
        <v>29</v>
      </c>
      <c r="E41" s="5">
        <f t="shared" si="1"/>
        <v>1.2822621580560551</v>
      </c>
      <c r="F41" s="3">
        <f>-E41/C41</f>
        <v>-1.8711482668679376</v>
      </c>
      <c r="G41" s="1">
        <v>0</v>
      </c>
      <c r="H41" s="5">
        <f t="shared" si="2"/>
        <v>0</v>
      </c>
      <c r="I41" s="1">
        <v>0</v>
      </c>
      <c r="J41" s="5">
        <f t="shared" si="3"/>
        <v>0</v>
      </c>
      <c r="K41" s="4">
        <v>0</v>
      </c>
    </row>
    <row r="42" spans="1:11" ht="22.5">
      <c r="A42" s="6" t="s">
        <v>81</v>
      </c>
      <c r="B42" s="1">
        <v>1</v>
      </c>
      <c r="C42" s="5">
        <f t="shared" si="0"/>
        <v>0.04283005590607197</v>
      </c>
      <c r="D42" s="1">
        <v>1</v>
      </c>
      <c r="E42" s="5">
        <f t="shared" si="1"/>
        <v>0.044215936484691555</v>
      </c>
      <c r="F42" s="3">
        <v>0</v>
      </c>
      <c r="G42" s="1">
        <v>0</v>
      </c>
      <c r="H42" s="5">
        <f t="shared" si="2"/>
        <v>0</v>
      </c>
      <c r="I42" s="1">
        <v>0</v>
      </c>
      <c r="J42" s="5">
        <f t="shared" si="3"/>
        <v>0</v>
      </c>
      <c r="K42" s="4">
        <v>0</v>
      </c>
    </row>
    <row r="43" spans="1:11" ht="22.5">
      <c r="A43" s="12" t="s">
        <v>82</v>
      </c>
      <c r="B43" s="1">
        <v>232</v>
      </c>
      <c r="C43" s="5">
        <f t="shared" si="0"/>
        <v>9.936572970208697</v>
      </c>
      <c r="D43" s="1">
        <v>268</v>
      </c>
      <c r="E43" s="5">
        <f t="shared" si="1"/>
        <v>11.849870977897337</v>
      </c>
      <c r="F43" s="3">
        <f>-E43/C43</f>
        <v>-1.192551095173858</v>
      </c>
      <c r="G43" s="1">
        <v>6</v>
      </c>
      <c r="H43" s="5">
        <f t="shared" si="2"/>
        <v>2.00625282129303</v>
      </c>
      <c r="I43" s="1">
        <v>2</v>
      </c>
      <c r="J43" s="5">
        <f t="shared" si="3"/>
        <v>0.6870538444097863</v>
      </c>
      <c r="K43" s="3">
        <f>H43/J43</f>
        <v>2.9200809188637926</v>
      </c>
    </row>
    <row r="44" spans="1:11" ht="22.5">
      <c r="A44" s="6" t="s">
        <v>83</v>
      </c>
      <c r="B44" s="1">
        <v>42</v>
      </c>
      <c r="C44" s="5">
        <f t="shared" si="0"/>
        <v>1.798862348055023</v>
      </c>
      <c r="D44" s="1">
        <v>42</v>
      </c>
      <c r="E44" s="5">
        <f t="shared" si="1"/>
        <v>1.8570693323570455</v>
      </c>
      <c r="F44" s="3">
        <f>-E44/C44</f>
        <v>-1.0323576644788621</v>
      </c>
      <c r="G44" s="1">
        <v>2</v>
      </c>
      <c r="H44" s="5">
        <f t="shared" si="2"/>
        <v>0.66875094043101</v>
      </c>
      <c r="I44" s="1">
        <v>1</v>
      </c>
      <c r="J44" s="5">
        <f t="shared" si="3"/>
        <v>0.34352692220489317</v>
      </c>
      <c r="K44" s="3">
        <f>H44/J44</f>
        <v>1.9467206125758616</v>
      </c>
    </row>
    <row r="45" spans="1:11" ht="22.5">
      <c r="A45" s="6" t="s">
        <v>84</v>
      </c>
      <c r="B45" s="1">
        <v>189</v>
      </c>
      <c r="C45" s="5">
        <f t="shared" si="0"/>
        <v>8.094880566247603</v>
      </c>
      <c r="D45" s="1">
        <v>226</v>
      </c>
      <c r="E45" s="5">
        <f t="shared" si="1"/>
        <v>9.992801645540291</v>
      </c>
      <c r="F45" s="3">
        <f>-E45/C45</f>
        <v>-1.2344594294826605</v>
      </c>
      <c r="G45" s="1">
        <v>4</v>
      </c>
      <c r="H45" s="5">
        <f t="shared" si="2"/>
        <v>1.33750188086202</v>
      </c>
      <c r="I45" s="1">
        <v>1</v>
      </c>
      <c r="J45" s="5">
        <f t="shared" si="3"/>
        <v>0.34352692220489317</v>
      </c>
      <c r="K45" s="3">
        <f>H45/J45</f>
        <v>3.893441225151723</v>
      </c>
    </row>
    <row r="46" spans="1:11" ht="22.5">
      <c r="A46" s="6" t="s">
        <v>85</v>
      </c>
      <c r="B46" s="1">
        <v>1</v>
      </c>
      <c r="C46" s="5">
        <f t="shared" si="0"/>
        <v>0.04283005590607197</v>
      </c>
      <c r="D46" s="1">
        <v>0</v>
      </c>
      <c r="E46" s="5">
        <f t="shared" si="1"/>
        <v>0</v>
      </c>
      <c r="F46" s="3">
        <v>0</v>
      </c>
      <c r="G46" s="1">
        <v>0</v>
      </c>
      <c r="H46" s="5">
        <f t="shared" si="2"/>
        <v>0</v>
      </c>
      <c r="I46" s="1">
        <v>0</v>
      </c>
      <c r="J46" s="5">
        <f t="shared" si="3"/>
        <v>0</v>
      </c>
      <c r="K46" s="4">
        <v>0</v>
      </c>
    </row>
    <row r="47" spans="1:11" ht="15">
      <c r="A47" s="2" t="s">
        <v>86</v>
      </c>
      <c r="B47" s="1">
        <v>310</v>
      </c>
      <c r="C47" s="5">
        <f t="shared" si="0"/>
        <v>13.277317330882312</v>
      </c>
      <c r="D47" s="1">
        <v>307</v>
      </c>
      <c r="E47" s="5">
        <f t="shared" si="1"/>
        <v>13.574292500800308</v>
      </c>
      <c r="F47" s="3">
        <f>-E47/C47</f>
        <v>-1.0223671064355182</v>
      </c>
      <c r="G47" s="1">
        <v>0</v>
      </c>
      <c r="H47" s="5">
        <f t="shared" si="2"/>
        <v>0</v>
      </c>
      <c r="I47" s="1">
        <v>1</v>
      </c>
      <c r="J47" s="5">
        <f t="shared" si="3"/>
        <v>0.34352692220489317</v>
      </c>
      <c r="K47" s="4">
        <v>0</v>
      </c>
    </row>
    <row r="48" spans="1:11" ht="15">
      <c r="A48" s="2" t="s">
        <v>87</v>
      </c>
      <c r="B48" s="1">
        <v>0</v>
      </c>
      <c r="C48" s="5">
        <f t="shared" si="0"/>
        <v>0</v>
      </c>
      <c r="D48" s="1">
        <v>0</v>
      </c>
      <c r="E48" s="5">
        <f t="shared" si="1"/>
        <v>0</v>
      </c>
      <c r="F48" s="4">
        <v>0</v>
      </c>
      <c r="G48" s="1">
        <v>0</v>
      </c>
      <c r="H48" s="5">
        <f t="shared" si="2"/>
        <v>0</v>
      </c>
      <c r="I48" s="1">
        <v>0</v>
      </c>
      <c r="J48" s="5">
        <f t="shared" si="3"/>
        <v>0</v>
      </c>
      <c r="K48" s="4">
        <v>0</v>
      </c>
    </row>
    <row r="49" spans="1:11" ht="15">
      <c r="A49" s="2" t="s">
        <v>12</v>
      </c>
      <c r="B49" s="1">
        <v>0</v>
      </c>
      <c r="C49" s="5">
        <f t="shared" si="0"/>
        <v>0</v>
      </c>
      <c r="D49" s="1">
        <v>0</v>
      </c>
      <c r="E49" s="5">
        <f t="shared" si="1"/>
        <v>0</v>
      </c>
      <c r="F49" s="4">
        <v>0</v>
      </c>
      <c r="G49" s="1">
        <v>0</v>
      </c>
      <c r="H49" s="5">
        <f t="shared" si="2"/>
        <v>0</v>
      </c>
      <c r="I49" s="1">
        <v>0</v>
      </c>
      <c r="J49" s="5">
        <f t="shared" si="3"/>
        <v>0</v>
      </c>
      <c r="K49" s="4">
        <v>0</v>
      </c>
    </row>
    <row r="50" spans="1:11" ht="15">
      <c r="A50" s="2" t="s">
        <v>13</v>
      </c>
      <c r="B50" s="1">
        <v>92</v>
      </c>
      <c r="C50" s="5">
        <f t="shared" si="0"/>
        <v>3.9403651433586218</v>
      </c>
      <c r="D50" s="1">
        <v>21</v>
      </c>
      <c r="E50" s="5">
        <f t="shared" si="1"/>
        <v>0.9285346661785228</v>
      </c>
      <c r="F50" s="3">
        <f>C50/E50</f>
        <v>4.243638161163749</v>
      </c>
      <c r="G50" s="1">
        <v>90</v>
      </c>
      <c r="H50" s="5">
        <f t="shared" si="2"/>
        <v>30.093792319395448</v>
      </c>
      <c r="I50" s="1">
        <v>21</v>
      </c>
      <c r="J50" s="5">
        <f t="shared" si="3"/>
        <v>7.214065366302757</v>
      </c>
      <c r="K50" s="3">
        <f>H50/J50</f>
        <v>4.171544169805418</v>
      </c>
    </row>
    <row r="51" spans="1:11" ht="33.75">
      <c r="A51" s="6" t="s">
        <v>110</v>
      </c>
      <c r="B51" s="1">
        <v>12</v>
      </c>
      <c r="C51" s="5">
        <f t="shared" si="0"/>
        <v>0.5139606708728637</v>
      </c>
      <c r="D51" s="1">
        <v>2</v>
      </c>
      <c r="E51" s="5">
        <f t="shared" si="1"/>
        <v>0.08843187296938311</v>
      </c>
      <c r="F51" s="3">
        <f>C51/E51</f>
        <v>5.811939220724265</v>
      </c>
      <c r="G51" s="1">
        <v>11</v>
      </c>
      <c r="H51" s="5">
        <f t="shared" si="2"/>
        <v>3.678130172370555</v>
      </c>
      <c r="I51" s="1">
        <v>2</v>
      </c>
      <c r="J51" s="5">
        <f t="shared" si="3"/>
        <v>0.6870538444097863</v>
      </c>
      <c r="K51" s="3">
        <f>H51/J51</f>
        <v>5.3534816845836195</v>
      </c>
    </row>
    <row r="52" spans="1:11" ht="15">
      <c r="A52" s="2" t="s">
        <v>14</v>
      </c>
      <c r="B52" s="1">
        <v>749</v>
      </c>
      <c r="C52" s="5">
        <f t="shared" si="0"/>
        <v>32.07971187364791</v>
      </c>
      <c r="D52" s="1">
        <v>242</v>
      </c>
      <c r="E52" s="5">
        <f t="shared" si="1"/>
        <v>10.700256629295357</v>
      </c>
      <c r="F52" s="3">
        <f>C52/E52</f>
        <v>2.9980320084865526</v>
      </c>
      <c r="G52" s="1">
        <v>715</v>
      </c>
      <c r="H52" s="5">
        <f t="shared" si="2"/>
        <v>239.07846120408607</v>
      </c>
      <c r="I52" s="1">
        <v>238</v>
      </c>
      <c r="J52" s="5">
        <f t="shared" si="3"/>
        <v>81.75940748476458</v>
      </c>
      <c r="K52" s="3">
        <f>H52/J52</f>
        <v>2.924170668049876</v>
      </c>
    </row>
    <row r="53" spans="1:11" ht="15">
      <c r="A53" s="2" t="s">
        <v>15</v>
      </c>
      <c r="B53" s="1">
        <v>7016</v>
      </c>
      <c r="C53" s="5">
        <f t="shared" si="0"/>
        <v>300.495672237001</v>
      </c>
      <c r="D53" s="1">
        <v>5711</v>
      </c>
      <c r="E53" s="5">
        <f t="shared" si="1"/>
        <v>252.5172132640735</v>
      </c>
      <c r="F53" s="3">
        <f>C53/E53</f>
        <v>1.1900007462966626</v>
      </c>
      <c r="G53" s="1">
        <v>5950</v>
      </c>
      <c r="H53" s="5">
        <f t="shared" si="2"/>
        <v>1989.5340477822547</v>
      </c>
      <c r="I53" s="1">
        <v>4723</v>
      </c>
      <c r="J53" s="5">
        <f t="shared" si="3"/>
        <v>1622.4776535737105</v>
      </c>
      <c r="K53" s="3">
        <f>H53/J53</f>
        <v>1.2262320182962498</v>
      </c>
    </row>
    <row r="54" spans="1:11" ht="15">
      <c r="A54" s="2" t="s">
        <v>56</v>
      </c>
      <c r="B54" s="1">
        <v>31</v>
      </c>
      <c r="C54" s="5">
        <f t="shared" si="0"/>
        <v>1.3277317330882312</v>
      </c>
      <c r="D54" s="1">
        <v>1</v>
      </c>
      <c r="E54" s="5">
        <f t="shared" si="1"/>
        <v>0.044215936484691555</v>
      </c>
      <c r="F54" s="3">
        <f>C54/E54</f>
        <v>30.028352640408706</v>
      </c>
      <c r="G54" s="1">
        <v>12</v>
      </c>
      <c r="H54" s="5">
        <f t="shared" si="2"/>
        <v>4.01250564258606</v>
      </c>
      <c r="I54" s="1">
        <v>0</v>
      </c>
      <c r="J54" s="5">
        <f t="shared" si="3"/>
        <v>0</v>
      </c>
      <c r="K54" s="3">
        <v>12</v>
      </c>
    </row>
    <row r="55" spans="1:11" ht="15">
      <c r="A55" s="2" t="s">
        <v>16</v>
      </c>
      <c r="B55" s="1">
        <v>4</v>
      </c>
      <c r="C55" s="5">
        <f t="shared" si="0"/>
        <v>0.1713202236242879</v>
      </c>
      <c r="D55" s="1">
        <v>3</v>
      </c>
      <c r="E55" s="5">
        <f t="shared" si="1"/>
        <v>0.13264780945407467</v>
      </c>
      <c r="F55" s="3">
        <v>0</v>
      </c>
      <c r="G55" s="1">
        <v>0</v>
      </c>
      <c r="H55" s="5">
        <f t="shared" si="2"/>
        <v>0</v>
      </c>
      <c r="I55" s="1">
        <v>0</v>
      </c>
      <c r="J55" s="5">
        <f t="shared" si="3"/>
        <v>0</v>
      </c>
      <c r="K55" s="4">
        <v>0</v>
      </c>
    </row>
    <row r="56" spans="1:11" ht="15">
      <c r="A56" s="2" t="s">
        <v>88</v>
      </c>
      <c r="B56" s="1">
        <v>12</v>
      </c>
      <c r="C56" s="5">
        <f t="shared" si="0"/>
        <v>0.5139606708728637</v>
      </c>
      <c r="D56" s="1">
        <v>3</v>
      </c>
      <c r="E56" s="5">
        <f t="shared" si="1"/>
        <v>0.13264780945407467</v>
      </c>
      <c r="F56" s="3">
        <f>C56/E56</f>
        <v>3.87462614714951</v>
      </c>
      <c r="G56" s="1">
        <v>8</v>
      </c>
      <c r="H56" s="5">
        <f t="shared" si="2"/>
        <v>2.67500376172404</v>
      </c>
      <c r="I56" s="1">
        <v>3</v>
      </c>
      <c r="J56" s="5">
        <f t="shared" si="3"/>
        <v>1.0305807666146796</v>
      </c>
      <c r="K56" s="3">
        <f>H56/J56</f>
        <v>2.595627483434482</v>
      </c>
    </row>
    <row r="57" spans="1:11" ht="15">
      <c r="A57" s="2" t="s">
        <v>89</v>
      </c>
      <c r="B57" s="1">
        <v>8</v>
      </c>
      <c r="C57" s="5">
        <f t="shared" si="0"/>
        <v>0.3426404472485758</v>
      </c>
      <c r="D57" s="1">
        <v>7</v>
      </c>
      <c r="E57" s="5">
        <f t="shared" si="1"/>
        <v>0.3095115553928409</v>
      </c>
      <c r="F57" s="3">
        <f>C57/E57</f>
        <v>1.107036042042717</v>
      </c>
      <c r="G57" s="1">
        <v>7</v>
      </c>
      <c r="H57" s="5">
        <f t="shared" si="2"/>
        <v>2.340628291508535</v>
      </c>
      <c r="I57" s="1">
        <v>6</v>
      </c>
      <c r="J57" s="5">
        <f t="shared" si="3"/>
        <v>2.061161533229359</v>
      </c>
      <c r="K57" s="3">
        <f>H57/J57</f>
        <v>1.1355870240025858</v>
      </c>
    </row>
    <row r="58" spans="1:11" ht="33.75">
      <c r="A58" s="7" t="s">
        <v>90</v>
      </c>
      <c r="B58" s="1">
        <v>8</v>
      </c>
      <c r="C58" s="5">
        <f t="shared" si="0"/>
        <v>0.3426404472485758</v>
      </c>
      <c r="D58" s="1">
        <v>7</v>
      </c>
      <c r="E58" s="5">
        <f t="shared" si="1"/>
        <v>0.3095115553928409</v>
      </c>
      <c r="F58" s="3">
        <f>C58/E58</f>
        <v>1.107036042042717</v>
      </c>
      <c r="G58" s="1">
        <v>7</v>
      </c>
      <c r="H58" s="5">
        <f t="shared" si="2"/>
        <v>2.340628291508535</v>
      </c>
      <c r="I58" s="1">
        <v>6</v>
      </c>
      <c r="J58" s="5">
        <f t="shared" si="3"/>
        <v>2.061161533229359</v>
      </c>
      <c r="K58" s="3">
        <f>H58/J58</f>
        <v>1.1355870240025858</v>
      </c>
    </row>
    <row r="59" spans="1:11" ht="15">
      <c r="A59" s="2" t="s">
        <v>17</v>
      </c>
      <c r="B59" s="1">
        <v>0</v>
      </c>
      <c r="C59" s="5">
        <f t="shared" si="0"/>
        <v>0</v>
      </c>
      <c r="D59" s="1">
        <v>0</v>
      </c>
      <c r="E59" s="5">
        <f t="shared" si="1"/>
        <v>0</v>
      </c>
      <c r="F59" s="3">
        <v>0</v>
      </c>
      <c r="G59" s="1">
        <v>0</v>
      </c>
      <c r="H59" s="5">
        <f t="shared" si="2"/>
        <v>0</v>
      </c>
      <c r="I59" s="1">
        <v>0</v>
      </c>
      <c r="J59" s="5">
        <f t="shared" si="3"/>
        <v>0</v>
      </c>
      <c r="K59" s="4">
        <v>0</v>
      </c>
    </row>
    <row r="60" spans="1:11" ht="15">
      <c r="A60" s="2" t="s">
        <v>18</v>
      </c>
      <c r="B60" s="1">
        <v>0</v>
      </c>
      <c r="C60" s="5">
        <f t="shared" si="0"/>
        <v>0</v>
      </c>
      <c r="D60" s="1">
        <v>0</v>
      </c>
      <c r="E60" s="5">
        <f t="shared" si="1"/>
        <v>0</v>
      </c>
      <c r="F60" s="4">
        <v>0</v>
      </c>
      <c r="G60" s="1">
        <v>0</v>
      </c>
      <c r="H60" s="5">
        <f t="shared" si="2"/>
        <v>0</v>
      </c>
      <c r="I60" s="1">
        <v>0</v>
      </c>
      <c r="J60" s="5">
        <f t="shared" si="3"/>
        <v>0</v>
      </c>
      <c r="K60" s="4">
        <v>0</v>
      </c>
    </row>
    <row r="61" spans="1:11" ht="15">
      <c r="A61" s="2" t="s">
        <v>19</v>
      </c>
      <c r="B61" s="1">
        <v>0</v>
      </c>
      <c r="C61" s="5">
        <f t="shared" si="0"/>
        <v>0</v>
      </c>
      <c r="D61" s="1">
        <v>0</v>
      </c>
      <c r="E61" s="5">
        <f t="shared" si="1"/>
        <v>0</v>
      </c>
      <c r="F61" s="4">
        <v>0</v>
      </c>
      <c r="G61" s="1">
        <v>0</v>
      </c>
      <c r="H61" s="5">
        <f t="shared" si="2"/>
        <v>0</v>
      </c>
      <c r="I61" s="1">
        <v>0</v>
      </c>
      <c r="J61" s="5">
        <f t="shared" si="3"/>
        <v>0</v>
      </c>
      <c r="K61" s="4">
        <v>0</v>
      </c>
    </row>
    <row r="62" spans="1:11" ht="15">
      <c r="A62" s="2" t="s">
        <v>20</v>
      </c>
      <c r="B62" s="1">
        <v>3</v>
      </c>
      <c r="C62" s="5">
        <f t="shared" si="0"/>
        <v>0.12849016771821592</v>
      </c>
      <c r="D62" s="1">
        <v>1</v>
      </c>
      <c r="E62" s="5">
        <f t="shared" si="1"/>
        <v>0.044215936484691555</v>
      </c>
      <c r="F62" s="3">
        <f>C62/E62</f>
        <v>2.9059696103621326</v>
      </c>
      <c r="G62" s="1">
        <v>0</v>
      </c>
      <c r="H62" s="5">
        <f t="shared" si="2"/>
        <v>0</v>
      </c>
      <c r="I62" s="1">
        <v>0</v>
      </c>
      <c r="J62" s="5">
        <f t="shared" si="3"/>
        <v>0</v>
      </c>
      <c r="K62" s="4">
        <v>0</v>
      </c>
    </row>
    <row r="63" spans="1:11" ht="15">
      <c r="A63" s="2" t="s">
        <v>91</v>
      </c>
      <c r="B63" s="1">
        <v>2</v>
      </c>
      <c r="C63" s="5">
        <f t="shared" si="0"/>
        <v>0.08566011181214395</v>
      </c>
      <c r="D63" s="1">
        <v>0</v>
      </c>
      <c r="E63" s="5">
        <f t="shared" si="1"/>
        <v>0</v>
      </c>
      <c r="F63" s="3">
        <v>2</v>
      </c>
      <c r="G63" s="1">
        <v>0</v>
      </c>
      <c r="H63" s="5">
        <f t="shared" si="2"/>
        <v>0</v>
      </c>
      <c r="I63" s="1">
        <v>0</v>
      </c>
      <c r="J63" s="5">
        <f t="shared" si="3"/>
        <v>0</v>
      </c>
      <c r="K63" s="4">
        <v>0</v>
      </c>
    </row>
    <row r="64" spans="1:11" ht="15">
      <c r="A64" s="2" t="s">
        <v>92</v>
      </c>
      <c r="B64" s="1">
        <v>0</v>
      </c>
      <c r="C64" s="5">
        <f t="shared" si="0"/>
        <v>0</v>
      </c>
      <c r="D64" s="1">
        <v>0</v>
      </c>
      <c r="E64" s="5">
        <f t="shared" si="1"/>
        <v>0</v>
      </c>
      <c r="F64" s="3">
        <v>0</v>
      </c>
      <c r="G64" s="1">
        <v>0</v>
      </c>
      <c r="H64" s="5">
        <f t="shared" si="2"/>
        <v>0</v>
      </c>
      <c r="I64" s="1">
        <v>0</v>
      </c>
      <c r="J64" s="5">
        <f t="shared" si="3"/>
        <v>0</v>
      </c>
      <c r="K64" s="4">
        <v>0</v>
      </c>
    </row>
    <row r="65" spans="1:11" ht="33.75">
      <c r="A65" s="6" t="s">
        <v>93</v>
      </c>
      <c r="B65" s="1">
        <v>2</v>
      </c>
      <c r="C65" s="5">
        <f t="shared" si="0"/>
        <v>0.08566011181214395</v>
      </c>
      <c r="D65" s="1">
        <v>0</v>
      </c>
      <c r="E65" s="5">
        <f t="shared" si="1"/>
        <v>0</v>
      </c>
      <c r="F65" s="3">
        <v>2</v>
      </c>
      <c r="G65" s="1">
        <v>0</v>
      </c>
      <c r="H65" s="5">
        <f t="shared" si="2"/>
        <v>0</v>
      </c>
      <c r="I65" s="1">
        <v>0</v>
      </c>
      <c r="J65" s="5">
        <f t="shared" si="3"/>
        <v>0</v>
      </c>
      <c r="K65" s="4">
        <v>0</v>
      </c>
    </row>
    <row r="66" spans="1:11" ht="15">
      <c r="A66" s="2" t="s">
        <v>94</v>
      </c>
      <c r="B66" s="1">
        <v>0</v>
      </c>
      <c r="C66" s="5">
        <f t="shared" si="0"/>
        <v>0</v>
      </c>
      <c r="D66" s="1">
        <v>0</v>
      </c>
      <c r="E66" s="5">
        <f t="shared" si="1"/>
        <v>0</v>
      </c>
      <c r="F66" s="4">
        <v>0</v>
      </c>
      <c r="G66" s="1">
        <v>0</v>
      </c>
      <c r="H66" s="5">
        <f t="shared" si="2"/>
        <v>0</v>
      </c>
      <c r="I66" s="1">
        <v>0</v>
      </c>
      <c r="J66" s="5">
        <f t="shared" si="3"/>
        <v>0</v>
      </c>
      <c r="K66" s="4">
        <v>0</v>
      </c>
    </row>
    <row r="67" spans="1:11" ht="15">
      <c r="A67" s="2" t="s">
        <v>21</v>
      </c>
      <c r="B67" s="1">
        <v>19</v>
      </c>
      <c r="C67" s="5">
        <f t="shared" si="0"/>
        <v>0.8137710622153675</v>
      </c>
      <c r="D67" s="1">
        <v>16</v>
      </c>
      <c r="E67" s="5">
        <f t="shared" si="1"/>
        <v>0.7074549837550649</v>
      </c>
      <c r="F67" s="3">
        <f>C67/E67</f>
        <v>1.1502796374350108</v>
      </c>
      <c r="G67" s="1">
        <v>0</v>
      </c>
      <c r="H67" s="5">
        <f t="shared" si="2"/>
        <v>0</v>
      </c>
      <c r="I67" s="1">
        <v>1</v>
      </c>
      <c r="J67" s="5">
        <f t="shared" si="3"/>
        <v>0.34352692220489317</v>
      </c>
      <c r="K67" s="3">
        <v>0</v>
      </c>
    </row>
    <row r="68" spans="1:11" ht="15">
      <c r="A68" s="2" t="s">
        <v>22</v>
      </c>
      <c r="B68" s="1">
        <v>1</v>
      </c>
      <c r="C68" s="5">
        <f t="shared" si="0"/>
        <v>0.04283005590607197</v>
      </c>
      <c r="D68" s="1">
        <v>0</v>
      </c>
      <c r="E68" s="5">
        <f t="shared" si="1"/>
        <v>0</v>
      </c>
      <c r="F68" s="4">
        <v>1</v>
      </c>
      <c r="G68" s="1">
        <v>1</v>
      </c>
      <c r="H68" s="5">
        <f t="shared" si="2"/>
        <v>0.334375470215505</v>
      </c>
      <c r="I68" s="1">
        <v>0</v>
      </c>
      <c r="J68" s="5">
        <f t="shared" si="3"/>
        <v>0</v>
      </c>
      <c r="K68" s="3">
        <v>1</v>
      </c>
    </row>
    <row r="69" spans="1:11" ht="15">
      <c r="A69" s="2" t="s">
        <v>23</v>
      </c>
      <c r="B69" s="1">
        <v>7</v>
      </c>
      <c r="C69" s="5">
        <f t="shared" si="0"/>
        <v>0.2998103913425038</v>
      </c>
      <c r="D69" s="1">
        <v>1</v>
      </c>
      <c r="E69" s="5">
        <f t="shared" si="1"/>
        <v>0.044215936484691555</v>
      </c>
      <c r="F69" s="3">
        <v>6</v>
      </c>
      <c r="G69" s="1">
        <v>0</v>
      </c>
      <c r="H69" s="5">
        <f t="shared" si="2"/>
        <v>0</v>
      </c>
      <c r="I69" s="1">
        <v>0</v>
      </c>
      <c r="J69" s="5">
        <f t="shared" si="3"/>
        <v>0</v>
      </c>
      <c r="K69" s="4">
        <v>0</v>
      </c>
    </row>
    <row r="70" spans="1:11" ht="15">
      <c r="A70" s="2" t="s">
        <v>24</v>
      </c>
      <c r="B70" s="1">
        <v>4340</v>
      </c>
      <c r="C70" s="5">
        <f t="shared" si="0"/>
        <v>185.88244263235237</v>
      </c>
      <c r="D70" s="1">
        <v>4277</v>
      </c>
      <c r="E70" s="5">
        <f t="shared" si="1"/>
        <v>189.1115603450258</v>
      </c>
      <c r="F70" s="3">
        <f>C70/E70</f>
        <v>0.9829248000133781</v>
      </c>
      <c r="G70" s="1">
        <v>1099</v>
      </c>
      <c r="H70" s="5">
        <f t="shared" si="2"/>
        <v>367.47864176684</v>
      </c>
      <c r="I70" s="1">
        <v>1064</v>
      </c>
      <c r="J70" s="5">
        <f t="shared" si="3"/>
        <v>365.5126452260064</v>
      </c>
      <c r="K70" s="3">
        <f>H70/J70</f>
        <v>1.0053787374158232</v>
      </c>
    </row>
    <row r="71" spans="1:11" ht="15">
      <c r="A71" s="2" t="s">
        <v>95</v>
      </c>
      <c r="B71" s="1">
        <v>182</v>
      </c>
      <c r="C71" s="5">
        <f aca="true" t="shared" si="4" ref="C71:C120">B71*100000/2334809</f>
        <v>7.795070174905099</v>
      </c>
      <c r="D71" s="1">
        <v>145</v>
      </c>
      <c r="E71" s="5">
        <f aca="true" t="shared" si="5" ref="E71:E120">D71*100000/2261628</f>
        <v>6.411310790280276</v>
      </c>
      <c r="F71" s="3">
        <f>C71/E71</f>
        <v>1.2158309634158806</v>
      </c>
      <c r="G71" s="1">
        <v>53</v>
      </c>
      <c r="H71" s="5">
        <f aca="true" t="shared" si="6" ref="H71:H120">G71*100000/299065</f>
        <v>17.721899921421766</v>
      </c>
      <c r="I71" s="1">
        <v>40</v>
      </c>
      <c r="J71" s="5">
        <f aca="true" t="shared" si="7" ref="J71:J120">I71*100000/291098</f>
        <v>13.741076888195728</v>
      </c>
      <c r="K71" s="3">
        <f>H71/J71</f>
        <v>1.2897024058315083</v>
      </c>
    </row>
    <row r="72" spans="1:11" ht="15">
      <c r="A72" s="2" t="s">
        <v>25</v>
      </c>
      <c r="B72" s="1">
        <v>0</v>
      </c>
      <c r="C72" s="5">
        <f t="shared" si="4"/>
        <v>0</v>
      </c>
      <c r="D72" s="1">
        <v>7</v>
      </c>
      <c r="E72" s="5">
        <f t="shared" si="5"/>
        <v>0.3095115553928409</v>
      </c>
      <c r="F72" s="3">
        <v>0</v>
      </c>
      <c r="G72" s="1">
        <v>0</v>
      </c>
      <c r="H72" s="5">
        <f t="shared" si="6"/>
        <v>0</v>
      </c>
      <c r="I72" s="1">
        <v>0</v>
      </c>
      <c r="J72" s="5">
        <f t="shared" si="7"/>
        <v>0</v>
      </c>
      <c r="K72" s="4">
        <v>0</v>
      </c>
    </row>
    <row r="73" spans="1:11" ht="15">
      <c r="A73" s="2" t="s">
        <v>26</v>
      </c>
      <c r="B73" s="1">
        <v>2</v>
      </c>
      <c r="C73" s="5">
        <f t="shared" si="4"/>
        <v>0.08566011181214395</v>
      </c>
      <c r="D73" s="1">
        <v>2</v>
      </c>
      <c r="E73" s="5">
        <f t="shared" si="5"/>
        <v>0.08843187296938311</v>
      </c>
      <c r="F73" s="3">
        <v>0</v>
      </c>
      <c r="G73" s="1">
        <v>0</v>
      </c>
      <c r="H73" s="5">
        <f t="shared" si="6"/>
        <v>0</v>
      </c>
      <c r="I73" s="1">
        <v>1</v>
      </c>
      <c r="J73" s="5">
        <f t="shared" si="7"/>
        <v>0.34352692220489317</v>
      </c>
      <c r="K73" s="4">
        <v>0</v>
      </c>
    </row>
    <row r="74" spans="1:11" ht="15">
      <c r="A74" s="2" t="s">
        <v>27</v>
      </c>
      <c r="B74" s="1">
        <v>0</v>
      </c>
      <c r="C74" s="5">
        <f t="shared" si="4"/>
        <v>0</v>
      </c>
      <c r="D74" s="1">
        <v>0</v>
      </c>
      <c r="E74" s="5">
        <f t="shared" si="5"/>
        <v>0</v>
      </c>
      <c r="F74" s="4">
        <v>0</v>
      </c>
      <c r="G74" s="1">
        <v>0</v>
      </c>
      <c r="H74" s="5">
        <f t="shared" si="6"/>
        <v>0</v>
      </c>
      <c r="I74" s="1">
        <v>0</v>
      </c>
      <c r="J74" s="5">
        <f t="shared" si="7"/>
        <v>0</v>
      </c>
      <c r="K74" s="4">
        <v>0</v>
      </c>
    </row>
    <row r="75" spans="1:11" ht="15">
      <c r="A75" s="2" t="s">
        <v>28</v>
      </c>
      <c r="B75" s="1">
        <v>2</v>
      </c>
      <c r="C75" s="5">
        <f t="shared" si="4"/>
        <v>0.08566011181214395</v>
      </c>
      <c r="D75" s="1">
        <v>2</v>
      </c>
      <c r="E75" s="5">
        <f t="shared" si="5"/>
        <v>0.08843187296938311</v>
      </c>
      <c r="F75" s="3">
        <v>0</v>
      </c>
      <c r="G75" s="1">
        <v>0</v>
      </c>
      <c r="H75" s="5">
        <f t="shared" si="6"/>
        <v>0</v>
      </c>
      <c r="I75" s="1">
        <v>1</v>
      </c>
      <c r="J75" s="5">
        <f t="shared" si="7"/>
        <v>0.34352692220489317</v>
      </c>
      <c r="K75" s="4">
        <v>0</v>
      </c>
    </row>
    <row r="76" spans="1:11" ht="15">
      <c r="A76" s="2" t="s">
        <v>29</v>
      </c>
      <c r="B76" s="1">
        <v>397</v>
      </c>
      <c r="C76" s="5">
        <f t="shared" si="4"/>
        <v>17.003532194710573</v>
      </c>
      <c r="D76" s="1">
        <v>464</v>
      </c>
      <c r="E76" s="5">
        <f t="shared" si="5"/>
        <v>20.516194528896882</v>
      </c>
      <c r="F76" s="3">
        <f>-E76/C76</f>
        <v>-1.2065842728417935</v>
      </c>
      <c r="G76" s="1">
        <v>243</v>
      </c>
      <c r="H76" s="5">
        <f t="shared" si="6"/>
        <v>81.25323926236771</v>
      </c>
      <c r="I76" s="1">
        <v>248</v>
      </c>
      <c r="J76" s="5">
        <f t="shared" si="7"/>
        <v>85.19467670681351</v>
      </c>
      <c r="K76" s="3">
        <f>-J76/H76</f>
        <v>-1.0485080654042462</v>
      </c>
    </row>
    <row r="77" spans="1:11" ht="15">
      <c r="A77" s="2" t="s">
        <v>30</v>
      </c>
      <c r="B77" s="1">
        <v>0</v>
      </c>
      <c r="C77" s="5">
        <f t="shared" si="4"/>
        <v>0</v>
      </c>
      <c r="D77" s="1">
        <v>0</v>
      </c>
      <c r="E77" s="5">
        <f t="shared" si="5"/>
        <v>0</v>
      </c>
      <c r="F77" s="4">
        <v>0</v>
      </c>
      <c r="G77" s="1">
        <v>0</v>
      </c>
      <c r="H77" s="5">
        <f t="shared" si="6"/>
        <v>0</v>
      </c>
      <c r="I77" s="1">
        <v>0</v>
      </c>
      <c r="J77" s="5">
        <f t="shared" si="7"/>
        <v>0</v>
      </c>
      <c r="K77" s="4">
        <v>0</v>
      </c>
    </row>
    <row r="78" spans="1:11" ht="15">
      <c r="A78" s="2" t="s">
        <v>31</v>
      </c>
      <c r="B78" s="1">
        <v>6</v>
      </c>
      <c r="C78" s="5">
        <f t="shared" si="4"/>
        <v>0.25698033543643184</v>
      </c>
      <c r="D78" s="1">
        <v>1</v>
      </c>
      <c r="E78" s="5">
        <f t="shared" si="5"/>
        <v>0.044215936484691555</v>
      </c>
      <c r="F78" s="3">
        <v>6</v>
      </c>
      <c r="G78" s="1">
        <v>0</v>
      </c>
      <c r="H78" s="5">
        <f t="shared" si="6"/>
        <v>0</v>
      </c>
      <c r="I78" s="1">
        <v>0</v>
      </c>
      <c r="J78" s="5">
        <f t="shared" si="7"/>
        <v>0</v>
      </c>
      <c r="K78" s="4">
        <v>0</v>
      </c>
    </row>
    <row r="79" spans="1:11" ht="15">
      <c r="A79" s="8" t="s">
        <v>96</v>
      </c>
      <c r="B79" s="1">
        <v>142</v>
      </c>
      <c r="C79" s="5">
        <f t="shared" si="4"/>
        <v>6.081867938662221</v>
      </c>
      <c r="D79" s="1">
        <v>123</v>
      </c>
      <c r="E79" s="5">
        <f t="shared" si="5"/>
        <v>5.438560187617061</v>
      </c>
      <c r="F79" s="3">
        <f>C79/E79</f>
        <v>1.1182864083236392</v>
      </c>
      <c r="G79" s="1">
        <v>75</v>
      </c>
      <c r="H79" s="5">
        <f t="shared" si="6"/>
        <v>25.078160266162875</v>
      </c>
      <c r="I79" s="1">
        <v>75</v>
      </c>
      <c r="J79" s="5">
        <f t="shared" si="7"/>
        <v>25.76451916536699</v>
      </c>
      <c r="K79" s="3">
        <f>-J79/H79</f>
        <v>-1.0273687898920638</v>
      </c>
    </row>
    <row r="80" spans="1:11" ht="33.75">
      <c r="A80" s="6" t="s">
        <v>97</v>
      </c>
      <c r="B80" s="1">
        <v>621</v>
      </c>
      <c r="C80" s="5">
        <f t="shared" si="4"/>
        <v>26.597464717670697</v>
      </c>
      <c r="D80" s="1">
        <v>705</v>
      </c>
      <c r="E80" s="5">
        <f t="shared" si="5"/>
        <v>31.17223522170755</v>
      </c>
      <c r="F80" s="3">
        <f>-E80/C80</f>
        <v>-1.1720002471136841</v>
      </c>
      <c r="G80" s="1">
        <v>10</v>
      </c>
      <c r="H80" s="5">
        <f t="shared" si="6"/>
        <v>3.3437547021550498</v>
      </c>
      <c r="I80" s="1">
        <v>5</v>
      </c>
      <c r="J80" s="5">
        <f t="shared" si="7"/>
        <v>1.717634611024466</v>
      </c>
      <c r="K80" s="3">
        <f>H80/J80</f>
        <v>1.9467206125758614</v>
      </c>
    </row>
    <row r="81" spans="1:11" ht="15">
      <c r="A81" s="2" t="s">
        <v>98</v>
      </c>
      <c r="B81" s="1">
        <v>589</v>
      </c>
      <c r="C81" s="5">
        <f t="shared" si="4"/>
        <v>25.22690292867639</v>
      </c>
      <c r="D81" s="1">
        <v>680</v>
      </c>
      <c r="E81" s="5">
        <f t="shared" si="5"/>
        <v>30.06683680959026</v>
      </c>
      <c r="F81" s="3">
        <f>-E81/C81</f>
        <v>-1.1918560472761057</v>
      </c>
      <c r="G81" s="1">
        <v>10</v>
      </c>
      <c r="H81" s="5">
        <f t="shared" si="6"/>
        <v>3.3437547021550498</v>
      </c>
      <c r="I81" s="1">
        <v>4</v>
      </c>
      <c r="J81" s="5">
        <f t="shared" si="7"/>
        <v>1.3741076888195727</v>
      </c>
      <c r="K81" s="3">
        <f>H81/J81</f>
        <v>2.433400765719827</v>
      </c>
    </row>
    <row r="82" spans="1:11" ht="22.5">
      <c r="A82" s="6" t="s">
        <v>113</v>
      </c>
      <c r="B82" s="1">
        <v>244</v>
      </c>
      <c r="C82" s="5">
        <f t="shared" si="4"/>
        <v>10.450533641081561</v>
      </c>
      <c r="D82" s="1">
        <v>240</v>
      </c>
      <c r="E82" s="5">
        <f t="shared" si="5"/>
        <v>10.611824756325975</v>
      </c>
      <c r="F82" s="3">
        <f>-E82/C82</f>
        <v>-1.0154337683398644</v>
      </c>
      <c r="G82" s="1">
        <v>0</v>
      </c>
      <c r="H82" s="5">
        <f t="shared" si="6"/>
        <v>0</v>
      </c>
      <c r="I82" s="1">
        <v>0</v>
      </c>
      <c r="J82" s="5">
        <f t="shared" si="7"/>
        <v>0</v>
      </c>
      <c r="K82" s="4">
        <v>0</v>
      </c>
    </row>
    <row r="83" spans="1:11" ht="15">
      <c r="A83" s="2" t="s">
        <v>32</v>
      </c>
      <c r="B83" s="1">
        <v>153</v>
      </c>
      <c r="C83" s="5">
        <f t="shared" si="4"/>
        <v>6.552998553629012</v>
      </c>
      <c r="D83" s="1">
        <v>209</v>
      </c>
      <c r="E83" s="5">
        <f t="shared" si="5"/>
        <v>9.241130725300536</v>
      </c>
      <c r="F83" s="9">
        <f aca="true" t="shared" si="8" ref="F83:F92">-E83/C83</f>
        <v>-1.410214064549557</v>
      </c>
      <c r="G83" s="1">
        <v>2</v>
      </c>
      <c r="H83" s="5">
        <f t="shared" si="6"/>
        <v>0.66875094043101</v>
      </c>
      <c r="I83" s="1">
        <v>4</v>
      </c>
      <c r="J83" s="5">
        <f t="shared" si="7"/>
        <v>1.3741076888195727</v>
      </c>
      <c r="K83" s="3">
        <f>-J83/H83</f>
        <v>-2.054737579784127</v>
      </c>
    </row>
    <row r="84" spans="1:11" ht="15">
      <c r="A84" s="2" t="s">
        <v>99</v>
      </c>
      <c r="B84" s="1">
        <v>160</v>
      </c>
      <c r="C84" s="5">
        <f t="shared" si="4"/>
        <v>6.852808944971516</v>
      </c>
      <c r="D84" s="1">
        <v>192</v>
      </c>
      <c r="E84" s="5">
        <f t="shared" si="5"/>
        <v>8.489459805060779</v>
      </c>
      <c r="F84" s="9">
        <f t="shared" si="8"/>
        <v>-1.2388291973746346</v>
      </c>
      <c r="G84" s="1">
        <v>1</v>
      </c>
      <c r="H84" s="5">
        <f t="shared" si="6"/>
        <v>0.334375470215505</v>
      </c>
      <c r="I84" s="1">
        <v>0</v>
      </c>
      <c r="J84" s="5">
        <f t="shared" si="7"/>
        <v>0</v>
      </c>
      <c r="K84" s="3">
        <v>1</v>
      </c>
    </row>
    <row r="85" spans="1:11" ht="33.75">
      <c r="A85" s="6" t="s">
        <v>111</v>
      </c>
      <c r="B85" s="1">
        <v>88</v>
      </c>
      <c r="C85" s="5">
        <f t="shared" si="4"/>
        <v>3.7690449197343336</v>
      </c>
      <c r="D85" s="1">
        <v>57</v>
      </c>
      <c r="E85" s="5">
        <f t="shared" si="5"/>
        <v>2.520308379627419</v>
      </c>
      <c r="F85" s="3">
        <f>C85/E85</f>
        <v>1.495469741005074</v>
      </c>
      <c r="G85" s="1">
        <v>2</v>
      </c>
      <c r="H85" s="5">
        <f t="shared" si="6"/>
        <v>0.66875094043101</v>
      </c>
      <c r="I85" s="1">
        <v>0</v>
      </c>
      <c r="J85" s="5">
        <f t="shared" si="7"/>
        <v>0</v>
      </c>
      <c r="K85" s="3">
        <v>2</v>
      </c>
    </row>
    <row r="86" spans="1:11" ht="33.75">
      <c r="A86" s="6" t="s">
        <v>112</v>
      </c>
      <c r="B86" s="1">
        <v>4</v>
      </c>
      <c r="C86" s="5">
        <f t="shared" si="4"/>
        <v>0.1713202236242879</v>
      </c>
      <c r="D86" s="1">
        <v>5</v>
      </c>
      <c r="E86" s="5">
        <f t="shared" si="5"/>
        <v>0.2210796824234578</v>
      </c>
      <c r="F86" s="9">
        <f t="shared" si="8"/>
        <v>-1.2904470805985777</v>
      </c>
      <c r="G86" s="1">
        <v>0</v>
      </c>
      <c r="H86" s="5">
        <f t="shared" si="6"/>
        <v>0</v>
      </c>
      <c r="I86" s="1">
        <v>0</v>
      </c>
      <c r="J86" s="5">
        <f t="shared" si="7"/>
        <v>0</v>
      </c>
      <c r="K86" s="4">
        <v>0</v>
      </c>
    </row>
    <row r="87" spans="1:11" ht="33.75">
      <c r="A87" s="6" t="s">
        <v>100</v>
      </c>
      <c r="B87" s="1">
        <v>148333</v>
      </c>
      <c r="C87" s="5">
        <f t="shared" si="4"/>
        <v>6353.110682715374</v>
      </c>
      <c r="D87" s="1">
        <v>210628</v>
      </c>
      <c r="E87" s="5">
        <f t="shared" si="5"/>
        <v>9313.114269897613</v>
      </c>
      <c r="F87" s="9">
        <f t="shared" si="8"/>
        <v>-1.4659140592710573</v>
      </c>
      <c r="G87" s="1">
        <v>90914</v>
      </c>
      <c r="H87" s="5">
        <f t="shared" si="6"/>
        <v>30399.41149917242</v>
      </c>
      <c r="I87" s="1">
        <v>117391</v>
      </c>
      <c r="J87" s="5">
        <f t="shared" si="7"/>
        <v>40326.96892455462</v>
      </c>
      <c r="K87" s="3">
        <f>-J87/H87</f>
        <v>-1.3265707109380214</v>
      </c>
    </row>
    <row r="88" spans="1:11" ht="33.75">
      <c r="A88" s="6" t="s">
        <v>101</v>
      </c>
      <c r="B88" s="1">
        <v>148015</v>
      </c>
      <c r="C88" s="5">
        <f t="shared" si="4"/>
        <v>6339.490724937244</v>
      </c>
      <c r="D88" s="1">
        <v>208353</v>
      </c>
      <c r="E88" s="5">
        <f t="shared" si="5"/>
        <v>9212.523014394941</v>
      </c>
      <c r="F88" s="9">
        <f t="shared" si="8"/>
        <v>-1.4531960711222807</v>
      </c>
      <c r="G88" s="1">
        <v>907738</v>
      </c>
      <c r="H88" s="15">
        <f t="shared" si="6"/>
        <v>303525.3205824821</v>
      </c>
      <c r="I88" s="1">
        <v>116552</v>
      </c>
      <c r="J88" s="5">
        <f t="shared" si="7"/>
        <v>40038.74983682471</v>
      </c>
      <c r="K88" s="3">
        <f>-J88/H88</f>
        <v>-0.13191238793517493</v>
      </c>
    </row>
    <row r="89" spans="1:11" ht="15">
      <c r="A89" s="2" t="s">
        <v>33</v>
      </c>
      <c r="B89" s="1">
        <v>318</v>
      </c>
      <c r="C89" s="5">
        <f t="shared" si="4"/>
        <v>13.619957778130887</v>
      </c>
      <c r="D89" s="1">
        <v>2275</v>
      </c>
      <c r="E89" s="5">
        <f t="shared" si="5"/>
        <v>100.59125550267329</v>
      </c>
      <c r="F89" s="9">
        <f t="shared" si="8"/>
        <v>-7.385577631098778</v>
      </c>
      <c r="G89" s="1">
        <v>176</v>
      </c>
      <c r="H89" s="5">
        <f t="shared" si="6"/>
        <v>58.85008275792888</v>
      </c>
      <c r="I89" s="1">
        <v>839</v>
      </c>
      <c r="J89" s="5">
        <f t="shared" si="7"/>
        <v>288.21908772990537</v>
      </c>
      <c r="K89" s="3">
        <f>-J89/H89</f>
        <v>-4.897513719996827</v>
      </c>
    </row>
    <row r="90" spans="1:11" ht="15">
      <c r="A90" s="2" t="s">
        <v>114</v>
      </c>
      <c r="B90" s="1">
        <v>2616</v>
      </c>
      <c r="C90" s="5">
        <f t="shared" si="4"/>
        <v>112.04342625028428</v>
      </c>
      <c r="D90" s="11">
        <v>2735</v>
      </c>
      <c r="E90" s="5">
        <f t="shared" si="5"/>
        <v>120.9305862856314</v>
      </c>
      <c r="F90" s="9">
        <f t="shared" si="8"/>
        <v>-1.0793188885128775</v>
      </c>
      <c r="G90" s="1">
        <v>559</v>
      </c>
      <c r="H90" s="5">
        <f t="shared" si="6"/>
        <v>186.9158878504673</v>
      </c>
      <c r="I90" s="11">
        <v>354</v>
      </c>
      <c r="J90" s="5">
        <f t="shared" si="7"/>
        <v>121.6085304605322</v>
      </c>
      <c r="K90" s="3">
        <f>H90/J90</f>
        <v>1.5370294102117326</v>
      </c>
    </row>
    <row r="91" spans="1:11" ht="15">
      <c r="A91" s="2" t="s">
        <v>115</v>
      </c>
      <c r="B91" s="1">
        <v>349</v>
      </c>
      <c r="C91" s="5">
        <f t="shared" si="4"/>
        <v>14.947689511219119</v>
      </c>
      <c r="D91" s="11">
        <v>252</v>
      </c>
      <c r="E91" s="5">
        <f t="shared" si="5"/>
        <v>11.142415994142272</v>
      </c>
      <c r="F91" s="3">
        <f>C91/E91</f>
        <v>1.3415124259475981</v>
      </c>
      <c r="G91" s="1">
        <v>73</v>
      </c>
      <c r="H91" s="5">
        <f t="shared" si="6"/>
        <v>24.409409325731865</v>
      </c>
      <c r="I91" s="11">
        <v>31</v>
      </c>
      <c r="J91" s="5">
        <f t="shared" si="7"/>
        <v>10.649334588351689</v>
      </c>
      <c r="K91" s="3">
        <f>H91/J91</f>
        <v>2.2921065277102888</v>
      </c>
    </row>
    <row r="92" spans="1:11" ht="15">
      <c r="A92" s="2" t="s">
        <v>116</v>
      </c>
      <c r="B92" s="1">
        <v>1373</v>
      </c>
      <c r="C92" s="5">
        <f t="shared" si="4"/>
        <v>58.80566675903682</v>
      </c>
      <c r="D92" s="11">
        <v>1433</v>
      </c>
      <c r="E92" s="5">
        <f t="shared" si="5"/>
        <v>63.361436982563006</v>
      </c>
      <c r="F92" s="9">
        <f t="shared" si="8"/>
        <v>-1.077471619226664</v>
      </c>
      <c r="G92" s="1">
        <v>230</v>
      </c>
      <c r="H92" s="5">
        <f t="shared" si="6"/>
        <v>76.90635814956615</v>
      </c>
      <c r="I92" s="11">
        <v>152</v>
      </c>
      <c r="J92" s="5">
        <f t="shared" si="7"/>
        <v>52.216092175143764</v>
      </c>
      <c r="K92" s="3">
        <f>H92/J92</f>
        <v>1.4728478318830531</v>
      </c>
    </row>
    <row r="93" spans="1:11" ht="22.5">
      <c r="A93" s="6" t="s">
        <v>117</v>
      </c>
      <c r="B93" s="1">
        <v>29</v>
      </c>
      <c r="C93" s="5">
        <f t="shared" si="4"/>
        <v>1.2420716212760872</v>
      </c>
      <c r="D93" s="11">
        <v>50</v>
      </c>
      <c r="E93" s="5">
        <f t="shared" si="5"/>
        <v>2.210796824234578</v>
      </c>
      <c r="F93" s="9">
        <f>-E93/C93</f>
        <v>-1.7799270077221763</v>
      </c>
      <c r="G93" s="1">
        <v>13</v>
      </c>
      <c r="H93" s="5">
        <f t="shared" si="6"/>
        <v>4.346881112801565</v>
      </c>
      <c r="I93" s="11">
        <v>1</v>
      </c>
      <c r="J93" s="5">
        <f t="shared" si="7"/>
        <v>0.34352692220489317</v>
      </c>
      <c r="K93" s="3">
        <f>H93/J93</f>
        <v>12.653683981743102</v>
      </c>
    </row>
    <row r="94" spans="1:11" ht="15">
      <c r="A94" s="2" t="s">
        <v>102</v>
      </c>
      <c r="B94" s="1">
        <v>0</v>
      </c>
      <c r="C94" s="5">
        <f t="shared" si="4"/>
        <v>0</v>
      </c>
      <c r="D94" s="1">
        <v>0</v>
      </c>
      <c r="E94" s="5">
        <f t="shared" si="5"/>
        <v>0</v>
      </c>
      <c r="F94" s="10">
        <v>0</v>
      </c>
      <c r="G94" s="1">
        <v>0</v>
      </c>
      <c r="H94" s="5">
        <f t="shared" si="6"/>
        <v>0</v>
      </c>
      <c r="I94" s="1">
        <v>0</v>
      </c>
      <c r="J94" s="5">
        <f t="shared" si="7"/>
        <v>0</v>
      </c>
      <c r="K94" s="4">
        <v>0</v>
      </c>
    </row>
    <row r="95" spans="1:11" ht="15">
      <c r="A95" s="2" t="s">
        <v>103</v>
      </c>
      <c r="B95" s="1">
        <v>25</v>
      </c>
      <c r="C95" s="5">
        <f t="shared" si="4"/>
        <v>1.0707513976517993</v>
      </c>
      <c r="D95" s="1">
        <v>28</v>
      </c>
      <c r="E95" s="5">
        <f t="shared" si="5"/>
        <v>1.2380462215713637</v>
      </c>
      <c r="F95" s="9">
        <f>-E95/C95</f>
        <v>-1.1562405842163257</v>
      </c>
      <c r="G95" s="1">
        <v>4</v>
      </c>
      <c r="H95" s="5">
        <f t="shared" si="6"/>
        <v>1.33750188086202</v>
      </c>
      <c r="I95" s="1">
        <v>1</v>
      </c>
      <c r="J95" s="5">
        <f t="shared" si="7"/>
        <v>0.34352692220489317</v>
      </c>
      <c r="K95" s="3">
        <f>H95/J95</f>
        <v>3.893441225151723</v>
      </c>
    </row>
    <row r="96" spans="1:11" ht="15">
      <c r="A96" s="8" t="s">
        <v>34</v>
      </c>
      <c r="B96" s="1">
        <v>367</v>
      </c>
      <c r="C96" s="5">
        <f t="shared" si="4"/>
        <v>15.718630517528414</v>
      </c>
      <c r="D96" s="1">
        <v>254</v>
      </c>
      <c r="E96" s="5">
        <f t="shared" si="5"/>
        <v>11.230847867111656</v>
      </c>
      <c r="F96" s="3">
        <f>C96/E96</f>
        <v>1.399594287405384</v>
      </c>
      <c r="G96" s="1">
        <v>327</v>
      </c>
      <c r="H96" s="5">
        <f t="shared" si="6"/>
        <v>109.34077876047013</v>
      </c>
      <c r="I96" s="1">
        <v>222</v>
      </c>
      <c r="J96" s="5">
        <f t="shared" si="7"/>
        <v>76.26297672948628</v>
      </c>
      <c r="K96" s="3">
        <f>H96/J96</f>
        <v>1.433733424126817</v>
      </c>
    </row>
    <row r="97" spans="1:11" ht="15">
      <c r="A97" s="8" t="s">
        <v>35</v>
      </c>
      <c r="B97" s="1">
        <v>114</v>
      </c>
      <c r="C97" s="5">
        <f t="shared" si="4"/>
        <v>4.882626373292205</v>
      </c>
      <c r="D97" s="1">
        <v>194</v>
      </c>
      <c r="E97" s="5">
        <f t="shared" si="5"/>
        <v>8.577891678030163</v>
      </c>
      <c r="F97" s="9">
        <f>-E97/C97</f>
        <v>-1.7568191834113969</v>
      </c>
      <c r="G97" s="1">
        <v>40</v>
      </c>
      <c r="H97" s="5">
        <f t="shared" si="6"/>
        <v>13.375018808620199</v>
      </c>
      <c r="I97" s="1">
        <v>84</v>
      </c>
      <c r="J97" s="5">
        <f t="shared" si="7"/>
        <v>28.856261465211027</v>
      </c>
      <c r="K97" s="3">
        <f>-J97/H97</f>
        <v>-2.157474458773334</v>
      </c>
    </row>
    <row r="98" spans="1:11" ht="15">
      <c r="A98" s="8" t="s">
        <v>36</v>
      </c>
      <c r="B98" s="1">
        <v>4</v>
      </c>
      <c r="C98" s="5">
        <f t="shared" si="4"/>
        <v>0.1713202236242879</v>
      </c>
      <c r="D98" s="1">
        <v>3</v>
      </c>
      <c r="E98" s="5">
        <f t="shared" si="5"/>
        <v>0.13264780945407467</v>
      </c>
      <c r="F98" s="3">
        <v>0</v>
      </c>
      <c r="G98" s="1">
        <v>3</v>
      </c>
      <c r="H98" s="5">
        <f t="shared" si="6"/>
        <v>1.003126410646515</v>
      </c>
      <c r="I98" s="1">
        <v>3</v>
      </c>
      <c r="J98" s="5">
        <f t="shared" si="7"/>
        <v>1.0305807666146796</v>
      </c>
      <c r="K98" s="3">
        <f>-J98/H98</f>
        <v>-1.0273687898920638</v>
      </c>
    </row>
    <row r="99" spans="1:11" ht="15">
      <c r="A99" s="2" t="s">
        <v>37</v>
      </c>
      <c r="B99" s="1">
        <v>2</v>
      </c>
      <c r="C99" s="5">
        <f t="shared" si="4"/>
        <v>0.08566011181214395</v>
      </c>
      <c r="D99" s="1">
        <v>1</v>
      </c>
      <c r="E99" s="5">
        <f t="shared" si="5"/>
        <v>0.044215936484691555</v>
      </c>
      <c r="F99" s="3">
        <v>2</v>
      </c>
      <c r="G99" s="1">
        <v>0</v>
      </c>
      <c r="H99" s="5">
        <f t="shared" si="6"/>
        <v>0</v>
      </c>
      <c r="I99" s="1">
        <v>0</v>
      </c>
      <c r="J99" s="5">
        <f t="shared" si="7"/>
        <v>0</v>
      </c>
      <c r="K99" s="4">
        <v>0</v>
      </c>
    </row>
    <row r="100" spans="1:11" ht="15">
      <c r="A100" s="2" t="s">
        <v>38</v>
      </c>
      <c r="B100" s="1">
        <v>2</v>
      </c>
      <c r="C100" s="5">
        <f t="shared" si="4"/>
        <v>0.08566011181214395</v>
      </c>
      <c r="D100" s="1">
        <v>1</v>
      </c>
      <c r="E100" s="5">
        <f t="shared" si="5"/>
        <v>0.044215936484691555</v>
      </c>
      <c r="F100" s="3">
        <v>2</v>
      </c>
      <c r="G100" s="1">
        <v>0</v>
      </c>
      <c r="H100" s="5">
        <f t="shared" si="6"/>
        <v>0</v>
      </c>
      <c r="I100" s="1">
        <v>0</v>
      </c>
      <c r="J100" s="5">
        <f t="shared" si="7"/>
        <v>0</v>
      </c>
      <c r="K100" s="4">
        <v>0</v>
      </c>
    </row>
    <row r="101" spans="1:11" ht="15">
      <c r="A101" s="2" t="s">
        <v>104</v>
      </c>
      <c r="B101" s="1">
        <v>0</v>
      </c>
      <c r="C101" s="5">
        <f t="shared" si="4"/>
        <v>0</v>
      </c>
      <c r="D101" s="1">
        <v>0</v>
      </c>
      <c r="E101" s="5">
        <f t="shared" si="5"/>
        <v>0</v>
      </c>
      <c r="F101" s="10">
        <v>0</v>
      </c>
      <c r="G101" s="1">
        <v>0</v>
      </c>
      <c r="H101" s="5">
        <f t="shared" si="6"/>
        <v>0</v>
      </c>
      <c r="I101" s="1">
        <v>0</v>
      </c>
      <c r="J101" s="5">
        <f t="shared" si="7"/>
        <v>0</v>
      </c>
      <c r="K101" s="4">
        <v>0</v>
      </c>
    </row>
    <row r="102" spans="1:11" ht="15">
      <c r="A102" s="2" t="s">
        <v>105</v>
      </c>
      <c r="B102" s="1">
        <v>0</v>
      </c>
      <c r="C102" s="5">
        <f t="shared" si="4"/>
        <v>0</v>
      </c>
      <c r="D102" s="1">
        <v>0</v>
      </c>
      <c r="E102" s="5">
        <f t="shared" si="5"/>
        <v>0</v>
      </c>
      <c r="F102" s="9">
        <v>0</v>
      </c>
      <c r="G102" s="1">
        <v>0</v>
      </c>
      <c r="H102" s="5">
        <f t="shared" si="6"/>
        <v>0</v>
      </c>
      <c r="I102" s="1">
        <v>0</v>
      </c>
      <c r="J102" s="5">
        <f t="shared" si="7"/>
        <v>0</v>
      </c>
      <c r="K102" s="3">
        <v>0</v>
      </c>
    </row>
    <row r="103" spans="1:11" ht="15">
      <c r="A103" s="14" t="s">
        <v>39</v>
      </c>
      <c r="B103" s="1">
        <v>93</v>
      </c>
      <c r="C103" s="5">
        <f t="shared" si="4"/>
        <v>3.9831951992646935</v>
      </c>
      <c r="D103" s="1">
        <v>326</v>
      </c>
      <c r="E103" s="5">
        <f t="shared" si="5"/>
        <v>14.414395294009449</v>
      </c>
      <c r="F103" s="9">
        <f>-E103/C103</f>
        <v>-3.6188021357000975</v>
      </c>
      <c r="G103" s="1">
        <v>88</v>
      </c>
      <c r="H103" s="5">
        <f t="shared" si="6"/>
        <v>29.42504137896444</v>
      </c>
      <c r="I103" s="1">
        <v>301</v>
      </c>
      <c r="J103" s="5">
        <f t="shared" si="7"/>
        <v>103.40160358367285</v>
      </c>
      <c r="K103" s="3">
        <f>-J103/H103</f>
        <v>-3.5140682472444453</v>
      </c>
    </row>
    <row r="104" spans="1:11" ht="15">
      <c r="A104" s="2" t="s">
        <v>40</v>
      </c>
      <c r="B104" s="1">
        <v>0</v>
      </c>
      <c r="C104" s="5">
        <f t="shared" si="4"/>
        <v>0</v>
      </c>
      <c r="D104" s="1">
        <v>0</v>
      </c>
      <c r="E104" s="5">
        <f t="shared" si="5"/>
        <v>0</v>
      </c>
      <c r="F104" s="10">
        <v>0</v>
      </c>
      <c r="G104" s="1">
        <v>0</v>
      </c>
      <c r="H104" s="5">
        <f t="shared" si="6"/>
        <v>0</v>
      </c>
      <c r="I104" s="1">
        <v>0</v>
      </c>
      <c r="J104" s="5">
        <f t="shared" si="7"/>
        <v>0</v>
      </c>
      <c r="K104" s="4">
        <v>0</v>
      </c>
    </row>
    <row r="105" spans="1:11" ht="15">
      <c r="A105" s="2" t="s">
        <v>41</v>
      </c>
      <c r="B105" s="1">
        <v>3</v>
      </c>
      <c r="C105" s="5">
        <f t="shared" si="4"/>
        <v>0.12849016771821592</v>
      </c>
      <c r="D105" s="1">
        <v>11</v>
      </c>
      <c r="E105" s="5">
        <f t="shared" si="5"/>
        <v>0.48637530133160717</v>
      </c>
      <c r="F105" s="9">
        <f>-E105/C105</f>
        <v>-3.7853114364224947</v>
      </c>
      <c r="G105" s="1">
        <v>0</v>
      </c>
      <c r="H105" s="5">
        <f t="shared" si="6"/>
        <v>0</v>
      </c>
      <c r="I105" s="1">
        <v>0</v>
      </c>
      <c r="J105" s="5">
        <f t="shared" si="7"/>
        <v>0</v>
      </c>
      <c r="K105" s="4">
        <v>0</v>
      </c>
    </row>
    <row r="106" spans="1:11" ht="15">
      <c r="A106" s="2" t="s">
        <v>42</v>
      </c>
      <c r="B106" s="1">
        <v>0</v>
      </c>
      <c r="C106" s="5">
        <f t="shared" si="4"/>
        <v>0</v>
      </c>
      <c r="D106" s="1">
        <v>0</v>
      </c>
      <c r="E106" s="5">
        <f t="shared" si="5"/>
        <v>0</v>
      </c>
      <c r="F106" s="10">
        <v>0</v>
      </c>
      <c r="G106" s="1">
        <v>0</v>
      </c>
      <c r="H106" s="5">
        <f t="shared" si="6"/>
        <v>0</v>
      </c>
      <c r="I106" s="1">
        <v>0</v>
      </c>
      <c r="J106" s="5">
        <f t="shared" si="7"/>
        <v>0</v>
      </c>
      <c r="K106" s="4">
        <v>0</v>
      </c>
    </row>
    <row r="107" spans="1:11" ht="15">
      <c r="A107" s="2" t="s">
        <v>106</v>
      </c>
      <c r="B107" s="1">
        <v>0</v>
      </c>
      <c r="C107" s="5">
        <f t="shared" si="4"/>
        <v>0</v>
      </c>
      <c r="D107" s="1">
        <v>0</v>
      </c>
      <c r="E107" s="5">
        <f t="shared" si="5"/>
        <v>0</v>
      </c>
      <c r="F107" s="10">
        <v>0</v>
      </c>
      <c r="G107" s="1">
        <v>0</v>
      </c>
      <c r="H107" s="5">
        <f t="shared" si="6"/>
        <v>0</v>
      </c>
      <c r="I107" s="1">
        <v>0</v>
      </c>
      <c r="J107" s="5">
        <f t="shared" si="7"/>
        <v>0</v>
      </c>
      <c r="K107" s="4">
        <v>0</v>
      </c>
    </row>
    <row r="108" spans="1:11" ht="15">
      <c r="A108" s="2" t="s">
        <v>43</v>
      </c>
      <c r="B108" s="1">
        <v>23</v>
      </c>
      <c r="C108" s="5">
        <f t="shared" si="4"/>
        <v>0.9850912858396554</v>
      </c>
      <c r="D108" s="1">
        <v>28</v>
      </c>
      <c r="E108" s="5">
        <f t="shared" si="5"/>
        <v>1.2380462215713637</v>
      </c>
      <c r="F108" s="9">
        <f>-E108/C108</f>
        <v>-1.2567832437133974</v>
      </c>
      <c r="G108" s="1">
        <v>14</v>
      </c>
      <c r="H108" s="5">
        <f t="shared" si="6"/>
        <v>4.68125658301707</v>
      </c>
      <c r="I108" s="1">
        <v>23</v>
      </c>
      <c r="J108" s="5">
        <f t="shared" si="7"/>
        <v>7.901119210712544</v>
      </c>
      <c r="K108" s="3">
        <f>-J108/H108</f>
        <v>-1.6878201548226766</v>
      </c>
    </row>
    <row r="109" spans="1:11" ht="15">
      <c r="A109" s="2" t="s">
        <v>44</v>
      </c>
      <c r="B109" s="1">
        <v>0</v>
      </c>
      <c r="C109" s="5">
        <f t="shared" si="4"/>
        <v>0</v>
      </c>
      <c r="D109" s="1">
        <v>0</v>
      </c>
      <c r="E109" s="5">
        <f t="shared" si="5"/>
        <v>0</v>
      </c>
      <c r="F109" s="9">
        <v>0</v>
      </c>
      <c r="G109" s="1">
        <v>0</v>
      </c>
      <c r="H109" s="5">
        <f t="shared" si="6"/>
        <v>0</v>
      </c>
      <c r="I109" s="1">
        <v>0</v>
      </c>
      <c r="J109" s="5">
        <f t="shared" si="7"/>
        <v>0</v>
      </c>
      <c r="K109" s="4">
        <v>0</v>
      </c>
    </row>
    <row r="110" spans="1:11" ht="15">
      <c r="A110" s="2" t="s">
        <v>45</v>
      </c>
      <c r="B110" s="1">
        <v>923</v>
      </c>
      <c r="C110" s="5">
        <f t="shared" si="4"/>
        <v>39.53214160130443</v>
      </c>
      <c r="D110" s="1">
        <v>1157</v>
      </c>
      <c r="E110" s="5">
        <f t="shared" si="5"/>
        <v>51.15783851278813</v>
      </c>
      <c r="F110" s="9">
        <f>-E110/C110</f>
        <v>-1.294082142797447</v>
      </c>
      <c r="G110" s="1">
        <v>871</v>
      </c>
      <c r="H110" s="5">
        <f t="shared" si="6"/>
        <v>291.24103455770484</v>
      </c>
      <c r="I110" s="1">
        <v>1119</v>
      </c>
      <c r="J110" s="5">
        <f t="shared" si="7"/>
        <v>384.4066259472755</v>
      </c>
      <c r="K110" s="3">
        <f>-J110/H110</f>
        <v>-1.319891705957772</v>
      </c>
    </row>
    <row r="111" spans="1:11" ht="15">
      <c r="A111" s="2" t="s">
        <v>46</v>
      </c>
      <c r="B111" s="1">
        <v>0</v>
      </c>
      <c r="C111" s="5">
        <f t="shared" si="4"/>
        <v>0</v>
      </c>
      <c r="D111" s="1">
        <v>0</v>
      </c>
      <c r="E111" s="5">
        <f t="shared" si="5"/>
        <v>0</v>
      </c>
      <c r="F111" s="10">
        <v>0</v>
      </c>
      <c r="G111" s="1">
        <v>0</v>
      </c>
      <c r="H111" s="5">
        <f t="shared" si="6"/>
        <v>0</v>
      </c>
      <c r="I111" s="1">
        <v>0</v>
      </c>
      <c r="J111" s="5">
        <f t="shared" si="7"/>
        <v>0</v>
      </c>
      <c r="K111" s="4">
        <v>0</v>
      </c>
    </row>
    <row r="112" spans="1:11" ht="15">
      <c r="A112" s="2" t="s">
        <v>47</v>
      </c>
      <c r="B112" s="1">
        <v>8</v>
      </c>
      <c r="C112" s="5">
        <f t="shared" si="4"/>
        <v>0.3426404472485758</v>
      </c>
      <c r="D112" s="1">
        <v>7</v>
      </c>
      <c r="E112" s="5">
        <f t="shared" si="5"/>
        <v>0.3095115553928409</v>
      </c>
      <c r="F112" s="3">
        <f>C112/E112</f>
        <v>1.107036042042717</v>
      </c>
      <c r="G112" s="1">
        <v>3</v>
      </c>
      <c r="H112" s="5">
        <f t="shared" si="6"/>
        <v>1.003126410646515</v>
      </c>
      <c r="I112" s="1">
        <v>5</v>
      </c>
      <c r="J112" s="5">
        <f t="shared" si="7"/>
        <v>1.717634611024466</v>
      </c>
      <c r="K112" s="3">
        <f>-J112/H112</f>
        <v>-1.7122813164867732</v>
      </c>
    </row>
    <row r="113" spans="1:11" ht="15">
      <c r="A113" s="2" t="s">
        <v>48</v>
      </c>
      <c r="B113" s="1">
        <v>0</v>
      </c>
      <c r="C113" s="5">
        <f t="shared" si="4"/>
        <v>0</v>
      </c>
      <c r="D113" s="1">
        <v>2</v>
      </c>
      <c r="E113" s="5">
        <f t="shared" si="5"/>
        <v>0.08843187296938311</v>
      </c>
      <c r="F113" s="9">
        <v>0</v>
      </c>
      <c r="G113" s="1">
        <v>0</v>
      </c>
      <c r="H113" s="5">
        <f t="shared" si="6"/>
        <v>0</v>
      </c>
      <c r="I113" s="1">
        <v>0</v>
      </c>
      <c r="J113" s="5">
        <f t="shared" si="7"/>
        <v>0</v>
      </c>
      <c r="K113" s="4">
        <v>0</v>
      </c>
    </row>
    <row r="114" spans="1:11" ht="15">
      <c r="A114" s="2" t="s">
        <v>49</v>
      </c>
      <c r="B114" s="1">
        <v>0</v>
      </c>
      <c r="C114" s="5">
        <f t="shared" si="4"/>
        <v>0</v>
      </c>
      <c r="D114" s="1">
        <v>0</v>
      </c>
      <c r="E114" s="5">
        <f t="shared" si="5"/>
        <v>0</v>
      </c>
      <c r="F114" s="9">
        <v>0</v>
      </c>
      <c r="G114" s="1">
        <v>0</v>
      </c>
      <c r="H114" s="5">
        <f t="shared" si="6"/>
        <v>0</v>
      </c>
      <c r="I114" s="1">
        <v>0</v>
      </c>
      <c r="J114" s="5">
        <f t="shared" si="7"/>
        <v>0</v>
      </c>
      <c r="K114" s="4">
        <v>0</v>
      </c>
    </row>
    <row r="115" spans="1:11" ht="15">
      <c r="A115" s="2" t="s">
        <v>50</v>
      </c>
      <c r="B115" s="1">
        <v>2</v>
      </c>
      <c r="C115" s="5">
        <f t="shared" si="4"/>
        <v>0.08566011181214395</v>
      </c>
      <c r="D115" s="1">
        <v>5</v>
      </c>
      <c r="E115" s="5">
        <f t="shared" si="5"/>
        <v>0.2210796824234578</v>
      </c>
      <c r="F115" s="9">
        <f>-E115/C115</f>
        <v>-2.5808941611971554</v>
      </c>
      <c r="G115" s="1">
        <v>1</v>
      </c>
      <c r="H115" s="5">
        <f t="shared" si="6"/>
        <v>0.334375470215505</v>
      </c>
      <c r="I115" s="1">
        <v>1</v>
      </c>
      <c r="J115" s="5">
        <f t="shared" si="7"/>
        <v>0.34352692220489317</v>
      </c>
      <c r="K115" s="3">
        <v>0</v>
      </c>
    </row>
    <row r="116" spans="1:11" ht="15">
      <c r="A116" s="2" t="s">
        <v>51</v>
      </c>
      <c r="B116" s="1">
        <v>2</v>
      </c>
      <c r="C116" s="5">
        <f t="shared" si="4"/>
        <v>0.08566011181214395</v>
      </c>
      <c r="D116" s="1">
        <v>0</v>
      </c>
      <c r="E116" s="5">
        <f t="shared" si="5"/>
        <v>0</v>
      </c>
      <c r="F116" s="9">
        <v>1</v>
      </c>
      <c r="G116" s="1">
        <v>0</v>
      </c>
      <c r="H116" s="5">
        <f t="shared" si="6"/>
        <v>0</v>
      </c>
      <c r="I116" s="1">
        <v>0</v>
      </c>
      <c r="J116" s="5">
        <f t="shared" si="7"/>
        <v>0</v>
      </c>
      <c r="K116" s="4">
        <v>0</v>
      </c>
    </row>
    <row r="117" spans="1:11" ht="15">
      <c r="A117" s="2" t="s">
        <v>52</v>
      </c>
      <c r="B117" s="1">
        <v>0</v>
      </c>
      <c r="C117" s="5">
        <f t="shared" si="4"/>
        <v>0</v>
      </c>
      <c r="D117" s="1">
        <v>1</v>
      </c>
      <c r="E117" s="5">
        <f t="shared" si="5"/>
        <v>0.044215936484691555</v>
      </c>
      <c r="F117" s="10">
        <v>0</v>
      </c>
      <c r="G117" s="1">
        <v>0</v>
      </c>
      <c r="H117" s="5">
        <f t="shared" si="6"/>
        <v>0</v>
      </c>
      <c r="I117" s="1">
        <v>0</v>
      </c>
      <c r="J117" s="5">
        <f t="shared" si="7"/>
        <v>0</v>
      </c>
      <c r="K117" s="4">
        <v>0</v>
      </c>
    </row>
    <row r="118" spans="1:11" ht="15">
      <c r="A118" s="2" t="s">
        <v>53</v>
      </c>
      <c r="B118" s="1">
        <v>3</v>
      </c>
      <c r="C118" s="5">
        <f t="shared" si="4"/>
        <v>0.12849016771821592</v>
      </c>
      <c r="D118" s="1">
        <v>6</v>
      </c>
      <c r="E118" s="5">
        <f t="shared" si="5"/>
        <v>0.26529561890814934</v>
      </c>
      <c r="F118" s="9">
        <f>-E118/C118</f>
        <v>-2.0647153289577242</v>
      </c>
      <c r="G118" s="1">
        <v>0</v>
      </c>
      <c r="H118" s="5">
        <f t="shared" si="6"/>
        <v>0</v>
      </c>
      <c r="I118" s="1">
        <v>2</v>
      </c>
      <c r="J118" s="5">
        <f t="shared" si="7"/>
        <v>0.6870538444097863</v>
      </c>
      <c r="K118" s="3">
        <v>0</v>
      </c>
    </row>
    <row r="119" spans="1:11" ht="15">
      <c r="A119" s="2" t="s">
        <v>54</v>
      </c>
      <c r="B119" s="1">
        <v>0</v>
      </c>
      <c r="C119" s="5">
        <f t="shared" si="4"/>
        <v>0</v>
      </c>
      <c r="D119" s="1">
        <v>0</v>
      </c>
      <c r="E119" s="5">
        <f t="shared" si="5"/>
        <v>0</v>
      </c>
      <c r="F119" s="10">
        <v>0</v>
      </c>
      <c r="G119" s="1">
        <v>0</v>
      </c>
      <c r="H119" s="5">
        <f t="shared" si="6"/>
        <v>0</v>
      </c>
      <c r="I119" s="1">
        <v>0</v>
      </c>
      <c r="J119" s="5">
        <f t="shared" si="7"/>
        <v>0</v>
      </c>
      <c r="K119" s="4">
        <v>0</v>
      </c>
    </row>
    <row r="120" spans="1:11" ht="15">
      <c r="A120" s="2" t="s">
        <v>107</v>
      </c>
      <c r="B120" s="1">
        <v>4</v>
      </c>
      <c r="C120" s="5">
        <f t="shared" si="4"/>
        <v>0.1713202236242879</v>
      </c>
      <c r="D120" s="1">
        <v>0</v>
      </c>
      <c r="E120" s="5">
        <f t="shared" si="5"/>
        <v>0</v>
      </c>
      <c r="F120" s="9">
        <v>4</v>
      </c>
      <c r="G120" s="1">
        <v>0</v>
      </c>
      <c r="H120" s="5">
        <f t="shared" si="6"/>
        <v>0</v>
      </c>
      <c r="I120" s="1">
        <v>0</v>
      </c>
      <c r="J120" s="5">
        <f t="shared" si="7"/>
        <v>0</v>
      </c>
      <c r="K120" s="4">
        <v>0</v>
      </c>
    </row>
  </sheetData>
  <sheetProtection/>
  <mergeCells count="11">
    <mergeCell ref="A1:G1"/>
    <mergeCell ref="A2:K2"/>
    <mergeCell ref="A3:A5"/>
    <mergeCell ref="B3:E3"/>
    <mergeCell ref="F3:F5"/>
    <mergeCell ref="G3:J3"/>
    <mergeCell ref="K3:K5"/>
    <mergeCell ref="B4:C4"/>
    <mergeCell ref="D4:E4"/>
    <mergeCell ref="G4:H4"/>
    <mergeCell ref="I4:J4"/>
  </mergeCells>
  <printOptions/>
  <pageMargins left="0.1968503937007874" right="0.1968503937007874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2012-08-13T10:45:44Z</cp:lastPrinted>
  <dcterms:created xsi:type="dcterms:W3CDTF">2010-12-01T10:49:57Z</dcterms:created>
  <dcterms:modified xsi:type="dcterms:W3CDTF">2012-08-14T05:30:19Z</dcterms:modified>
  <cp:category/>
  <cp:version/>
  <cp:contentType/>
  <cp:contentStatus/>
</cp:coreProperties>
</file>