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<sst xmlns="http://schemas.openxmlformats.org/spreadsheetml/2006/main" count="128" uniqueCount="121">
  <si>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</si>
  <si>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</si>
  <si>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</si>
  <si>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</si>
  <si>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</si>
  <si>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</si>
  <si>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</si>
  <si>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</si>
  <si>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</si>
  <si>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</si>
  <si>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</si>
  <si>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</si>
  <si>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</si>
  <si>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</si>
  <si>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</si>
  <si>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</si>
  <si>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</si>
  <si>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</si>
  <si>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</si>
  <si>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</si>
  <si>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</si>
  <si>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</si>
  <si>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</si>
  <si>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</si>
  <si>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</si>
  <si>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</si>
  <si>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</si>
  <si>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</si>
  <si>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</si>
  <si>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</si>
  <si>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</si>
  <si>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</si>
  <si>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</si>
  <si>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</si>
  <si>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</si>
  <si>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</si>
  <si>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</si>
  <si>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</si>
  <si>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</si>
  <si>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</si>
  <si>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</si>
  <si>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</si>
  <si>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</si>
  <si>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</si>
  <si>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</si>
  <si>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</si>
  <si>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</si>
  <si>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</si>
  <si>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</si>
  <si>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</si>
  <si>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</si>
  <si>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</si>
  <si>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</si>
  <si>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</si>
  <si>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</si>
  <si>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рост, сниж.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</si>
  <si>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</si>
  <si>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</si>
  <si>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</si>
  <si>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</si>
  <si>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</si>
  <si>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</si>
  <si>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</si>
  <si>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</si>
  <si>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</si>
  <si>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</si>
  <si>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</si>
  <si>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</si>
  <si>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</si>
  <si>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</si>
  <si>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</si>
  <si>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</si>
  <si>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</si>
  <si>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</si>
  <si>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</si>
  <si>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</si>
  <si>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</si>
  <si>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</si>
  <si>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</si>
  <si>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</si>
  <si>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</si>
  <si>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</si>
  <si>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</si>
  <si>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</si>
  <si>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</si>
  <si>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</si>
  <si>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</si>
  <si>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Носители гепатита С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</si>
  <si>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</si>
  <si>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</si>
  <si>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</si>
  <si>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</si>
  <si>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</si>
  <si>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</si>
  <si>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</si>
  <si>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</si>
  <si>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</si>
  <si>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</si>
  <si>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</si>
  <si>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</si>
  <si>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</si>
  <si>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</si>
  <si>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</si>
  <si>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</si>
  <si>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</si>
  <si>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</si>
  <si>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</si>
  <si>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</si>
  <si>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</si>
  <si>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</si>
  <si>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</si>
  <si>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</si>
  <si>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</si>
  <si>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</si>
  <si>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</si>
  <si>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1-3    2014</t>
  </si>
  <si>
    <t>1  -3  2013</t>
  </si>
  <si>
    <t>1-3     2014</t>
  </si>
  <si>
    <t>1  -3   2013</t>
  </si>
  <si>
    <t>Острый вирусный гепатит Е</t>
  </si>
  <si>
    <t>Информационный бюллетень январь - март 2014г. Воронежская область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</si>
</sst>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</numFmts>
  <fonts count="18"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/>
    </xf>
    <xf numFmtId="164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9" fillId="0" borderId="11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8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140625" defaultRowHeight="15"/>
  <cols>
    <col min="1" max="1" width="20.7109375" style="0" customWidth="1"/>
    <col min="2" max="2" width="8.140625" style="0" customWidth="1"/>
    <col min="3" max="3" width="9.00390625" style="0" customWidth="1"/>
    <col min="4" max="4" width="8.00390625" style="0" customWidth="1"/>
    <col min="5" max="5" width="8.7109375" style="0" customWidth="1"/>
    <col min="6" max="6" width="8.1406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6" ht="15">
      <c r="A1" s="23" t="s">
        <v>120</v>
      </c>
      <c r="B1" s="17"/>
      <c r="C1" s="17"/>
      <c r="D1" s="17"/>
      <c r="E1" s="17"/>
      <c r="F1" s="17"/>
    </row>
    <row r="2" spans="1:11" ht="13.5" customHeight="1">
      <c r="A2" s="22"/>
      <c r="B2" s="22" t="s">
        <v>1</v>
      </c>
      <c r="C2" s="22"/>
      <c r="D2" s="22"/>
      <c r="E2" s="22"/>
      <c r="F2" s="18" t="s">
        <v>55</v>
      </c>
      <c r="G2" s="22" t="s">
        <v>2</v>
      </c>
      <c r="H2" s="22"/>
      <c r="I2" s="22"/>
      <c r="J2" s="22"/>
      <c r="K2" s="18" t="s">
        <v>55</v>
      </c>
    </row>
    <row r="3" spans="1:11" ht="13.5" customHeight="1">
      <c r="A3" s="22"/>
      <c r="B3" s="21" t="s">
        <v>115</v>
      </c>
      <c r="C3" s="22"/>
      <c r="D3" s="21" t="s">
        <v>116</v>
      </c>
      <c r="E3" s="22"/>
      <c r="F3" s="19"/>
      <c r="G3" s="21" t="s">
        <v>117</v>
      </c>
      <c r="H3" s="22"/>
      <c r="I3" s="21" t="s">
        <v>118</v>
      </c>
      <c r="J3" s="22"/>
      <c r="K3" s="19"/>
    </row>
    <row r="4" spans="1:11" ht="15">
      <c r="A4" s="22"/>
      <c r="B4" s="1" t="s">
        <v>53</v>
      </c>
      <c r="C4" s="1" t="s">
        <v>54</v>
      </c>
      <c r="D4" s="1" t="s">
        <v>53</v>
      </c>
      <c r="E4" s="1" t="s">
        <v>54</v>
      </c>
      <c r="F4" s="20"/>
      <c r="G4" s="1" t="s">
        <v>53</v>
      </c>
      <c r="H4" s="1" t="s">
        <v>54</v>
      </c>
      <c r="I4" s="1" t="s">
        <v>53</v>
      </c>
      <c r="J4" s="1" t="s">
        <v>54</v>
      </c>
      <c r="K4" s="20"/>
    </row>
    <row r="5" spans="1:11" ht="15">
      <c r="A5" s="2" t="s">
        <v>0</v>
      </c>
      <c r="B5" s="1">
        <v>98201</v>
      </c>
      <c r="C5" s="15">
        <f>B5*100000/2330377</f>
        <v>4213.9533646272685</v>
      </c>
      <c r="D5" s="1">
        <v>135419</v>
      </c>
      <c r="E5" s="15">
        <f aca="true" t="shared" si="0" ref="E5:E36">D5*100000/2331506</f>
        <v>5808.2200946512685</v>
      </c>
      <c r="F5" s="4">
        <f>-E5/C5</f>
        <v>-1.37833041613763</v>
      </c>
      <c r="G5" s="1">
        <v>60487</v>
      </c>
      <c r="H5" s="6">
        <f>G5*100000/310315</f>
        <v>19492.128965728374</v>
      </c>
      <c r="I5" s="1">
        <v>78727</v>
      </c>
      <c r="J5" s="6">
        <f aca="true" t="shared" si="1" ref="J5:J36">I5*100000/303260</f>
        <v>25960.23214403482</v>
      </c>
      <c r="K5" s="4">
        <f>-J5/H5</f>
        <v>-1.3318315402939747</v>
      </c>
    </row>
    <row r="6" spans="1:11" ht="18.75" customHeight="1">
      <c r="A6" s="8" t="s">
        <v>57</v>
      </c>
      <c r="B6" s="1">
        <v>2039</v>
      </c>
      <c r="C6" s="15">
        <f aca="true" t="shared" si="2" ref="C6:C70">B6*100000/2330377</f>
        <v>87.49657244299956</v>
      </c>
      <c r="D6" s="1">
        <v>1697</v>
      </c>
      <c r="E6" s="15">
        <f t="shared" si="0"/>
        <v>72.7855729301147</v>
      </c>
      <c r="F6" s="4">
        <f>C6/E6</f>
        <v>1.202114222924503</v>
      </c>
      <c r="G6" s="1">
        <v>1586</v>
      </c>
      <c r="H6" s="6">
        <f aca="true" t="shared" si="3" ref="H6:H70">G6*100000/310315</f>
        <v>511.0935662149751</v>
      </c>
      <c r="I6" s="1">
        <v>1257</v>
      </c>
      <c r="J6" s="6">
        <f t="shared" si="1"/>
        <v>414.49581217437185</v>
      </c>
      <c r="K6" s="4">
        <f>H6/J6</f>
        <v>1.233048805810289</v>
      </c>
    </row>
    <row r="7" spans="1:11" ht="15">
      <c r="A7" s="2" t="s">
        <v>3</v>
      </c>
      <c r="B7" s="1">
        <v>87</v>
      </c>
      <c r="C7" s="15">
        <f t="shared" si="2"/>
        <v>3.733301521599295</v>
      </c>
      <c r="D7" s="1">
        <v>112</v>
      </c>
      <c r="E7" s="15">
        <f t="shared" si="0"/>
        <v>4.803762031922714</v>
      </c>
      <c r="F7" s="4">
        <f>-E7/C7</f>
        <v>-1.2867329370880412</v>
      </c>
      <c r="G7" s="1">
        <v>30</v>
      </c>
      <c r="H7" s="6">
        <f t="shared" si="3"/>
        <v>9.667595830043666</v>
      </c>
      <c r="I7" s="1">
        <v>32</v>
      </c>
      <c r="J7" s="6">
        <f t="shared" si="1"/>
        <v>10.552001582800237</v>
      </c>
      <c r="K7" s="4">
        <f>-J7/H7</f>
        <v>-1.0914814570555518</v>
      </c>
    </row>
    <row r="8" spans="1:11" ht="15">
      <c r="A8" s="2" t="s">
        <v>4</v>
      </c>
      <c r="B8" s="1">
        <v>21</v>
      </c>
      <c r="C8" s="15">
        <f t="shared" si="2"/>
        <v>0.9011417465929332</v>
      </c>
      <c r="D8" s="1">
        <v>17</v>
      </c>
      <c r="E8" s="15">
        <f t="shared" si="0"/>
        <v>0.7291424512739835</v>
      </c>
      <c r="F8" s="4">
        <f>C8/E8</f>
        <v>1.2358925817834725</v>
      </c>
      <c r="G8" s="1">
        <v>10</v>
      </c>
      <c r="H8" s="6">
        <f t="shared" si="3"/>
        <v>3.2225319433478883</v>
      </c>
      <c r="I8" s="1">
        <v>7</v>
      </c>
      <c r="J8" s="6">
        <f t="shared" si="1"/>
        <v>2.308250346237552</v>
      </c>
      <c r="K8" s="4">
        <f>H8/J8</f>
        <v>1.3960929101995436</v>
      </c>
    </row>
    <row r="9" spans="1:11" ht="15">
      <c r="A9" s="2" t="s">
        <v>5</v>
      </c>
      <c r="B9" s="1">
        <v>6</v>
      </c>
      <c r="C9" s="15">
        <f t="shared" si="2"/>
        <v>0.2574690704551238</v>
      </c>
      <c r="D9" s="1">
        <v>12</v>
      </c>
      <c r="E9" s="15">
        <f t="shared" si="0"/>
        <v>0.5146887891345765</v>
      </c>
      <c r="F9" s="4">
        <f>-E9/C9</f>
        <v>-1.9990315272617782</v>
      </c>
      <c r="G9" s="1">
        <v>1</v>
      </c>
      <c r="H9" s="6">
        <f t="shared" si="3"/>
        <v>0.32225319433478883</v>
      </c>
      <c r="I9" s="1">
        <v>3</v>
      </c>
      <c r="J9" s="6">
        <f t="shared" si="1"/>
        <v>0.9892501483875222</v>
      </c>
      <c r="K9" s="4">
        <f>-J9/H9</f>
        <v>-3.06979159796874</v>
      </c>
    </row>
    <row r="10" spans="1:11" ht="15">
      <c r="A10" s="2" t="s">
        <v>6</v>
      </c>
      <c r="B10" s="1">
        <v>55</v>
      </c>
      <c r="C10" s="15">
        <f t="shared" si="2"/>
        <v>2.3601331458386348</v>
      </c>
      <c r="D10" s="1">
        <v>69</v>
      </c>
      <c r="E10" s="15">
        <f t="shared" si="0"/>
        <v>2.959460537523815</v>
      </c>
      <c r="F10" s="4">
        <f>-E10/C10</f>
        <v>-1.253937958009661</v>
      </c>
      <c r="G10" s="1">
        <v>19</v>
      </c>
      <c r="H10" s="6">
        <f t="shared" si="3"/>
        <v>6.122810692360988</v>
      </c>
      <c r="I10" s="1">
        <v>12</v>
      </c>
      <c r="J10" s="6">
        <f t="shared" si="1"/>
        <v>3.957000593550089</v>
      </c>
      <c r="K10" s="4">
        <f>H10/J10</f>
        <v>1.5473363088044945</v>
      </c>
    </row>
    <row r="11" spans="1:11" ht="15">
      <c r="A11" s="2" t="s">
        <v>58</v>
      </c>
      <c r="B11" s="1">
        <v>5</v>
      </c>
      <c r="C11" s="15">
        <f t="shared" si="2"/>
        <v>0.21455755871260315</v>
      </c>
      <c r="D11" s="1">
        <v>14</v>
      </c>
      <c r="E11" s="15">
        <f t="shared" si="0"/>
        <v>0.6004702539903393</v>
      </c>
      <c r="F11" s="4">
        <f>-E11/C11</f>
        <v>-2.7986441381664897</v>
      </c>
      <c r="G11" s="1">
        <v>0</v>
      </c>
      <c r="H11" s="6">
        <f t="shared" si="3"/>
        <v>0</v>
      </c>
      <c r="I11" s="1">
        <v>10</v>
      </c>
      <c r="J11" s="6">
        <f t="shared" si="1"/>
        <v>3.297500494625074</v>
      </c>
      <c r="K11" s="4">
        <v>0</v>
      </c>
    </row>
    <row r="12" spans="1:11" ht="15">
      <c r="A12" s="2" t="s">
        <v>7</v>
      </c>
      <c r="B12" s="1">
        <v>11</v>
      </c>
      <c r="C12" s="15">
        <f t="shared" si="2"/>
        <v>0.4720266291677269</v>
      </c>
      <c r="D12" s="1">
        <v>13</v>
      </c>
      <c r="E12" s="15">
        <f t="shared" si="0"/>
        <v>0.5575795215624579</v>
      </c>
      <c r="F12" s="4">
        <f>-E12/C12</f>
        <v>-1.1812459024728692</v>
      </c>
      <c r="G12" s="1">
        <v>4</v>
      </c>
      <c r="H12" s="6">
        <f t="shared" si="3"/>
        <v>1.2890127773391553</v>
      </c>
      <c r="I12" s="1">
        <v>11</v>
      </c>
      <c r="J12" s="6">
        <f t="shared" si="1"/>
        <v>3.6272505440875817</v>
      </c>
      <c r="K12" s="4">
        <f>-J12/H12</f>
        <v>-2.813975631471345</v>
      </c>
    </row>
    <row r="13" spans="1:11" ht="32.25" customHeight="1">
      <c r="A13" s="8" t="s">
        <v>59</v>
      </c>
      <c r="B13" s="1">
        <v>10</v>
      </c>
      <c r="C13" s="15">
        <f t="shared" si="2"/>
        <v>0.4291151174252063</v>
      </c>
      <c r="D13" s="1">
        <v>5</v>
      </c>
      <c r="E13" s="15">
        <f t="shared" si="0"/>
        <v>0.2144536621394069</v>
      </c>
      <c r="F13" s="4">
        <f>C13/E13</f>
        <v>2.000968941935146</v>
      </c>
      <c r="G13" s="1">
        <v>3</v>
      </c>
      <c r="H13" s="6">
        <f t="shared" si="3"/>
        <v>0.9667595830043665</v>
      </c>
      <c r="I13" s="1">
        <v>4</v>
      </c>
      <c r="J13" s="6">
        <f t="shared" si="1"/>
        <v>1.3190001978500296</v>
      </c>
      <c r="K13" s="4">
        <f>-J13/H13</f>
        <v>-1.3643518213194399</v>
      </c>
    </row>
    <row r="14" spans="1:11" ht="15">
      <c r="A14" s="2" t="s">
        <v>8</v>
      </c>
      <c r="B14" s="1">
        <v>7</v>
      </c>
      <c r="C14" s="15">
        <f t="shared" si="2"/>
        <v>0.3003805821976444</v>
      </c>
      <c r="D14" s="1">
        <v>4</v>
      </c>
      <c r="E14" s="15">
        <f t="shared" si="0"/>
        <v>0.1715629297115255</v>
      </c>
      <c r="F14" s="4">
        <f>C14/E14</f>
        <v>1.7508478241932528</v>
      </c>
      <c r="G14" s="1">
        <v>2</v>
      </c>
      <c r="H14" s="6">
        <f t="shared" si="3"/>
        <v>0.6445063886695777</v>
      </c>
      <c r="I14" s="1">
        <v>3</v>
      </c>
      <c r="J14" s="6">
        <f t="shared" si="1"/>
        <v>0.9892501483875222</v>
      </c>
      <c r="K14" s="4">
        <f>-J14/H14</f>
        <v>-1.53489579898437</v>
      </c>
    </row>
    <row r="15" spans="1:11" ht="15">
      <c r="A15" s="2" t="s">
        <v>106</v>
      </c>
      <c r="B15" s="1">
        <v>3</v>
      </c>
      <c r="C15" s="15">
        <f t="shared" si="2"/>
        <v>0.1287345352275619</v>
      </c>
      <c r="D15" s="1">
        <v>1</v>
      </c>
      <c r="E15" s="15">
        <f t="shared" si="0"/>
        <v>0.04289073242788138</v>
      </c>
      <c r="F15" s="4">
        <f>C15/E15</f>
        <v>3.0014534129027193</v>
      </c>
      <c r="G15" s="1">
        <v>1</v>
      </c>
      <c r="H15" s="6">
        <f t="shared" si="3"/>
        <v>0.32225319433478883</v>
      </c>
      <c r="I15" s="1">
        <v>1</v>
      </c>
      <c r="J15" s="6">
        <f t="shared" si="1"/>
        <v>0.3297500494625074</v>
      </c>
      <c r="K15" s="4">
        <v>0</v>
      </c>
    </row>
    <row r="16" spans="1:11" ht="15">
      <c r="A16" s="2" t="s">
        <v>62</v>
      </c>
      <c r="B16" s="1">
        <v>0</v>
      </c>
      <c r="C16" s="15">
        <f t="shared" si="2"/>
        <v>0</v>
      </c>
      <c r="D16" s="1">
        <v>0</v>
      </c>
      <c r="E16" s="15">
        <f t="shared" si="0"/>
        <v>0</v>
      </c>
      <c r="F16" s="5">
        <v>0</v>
      </c>
      <c r="G16" s="1">
        <v>0</v>
      </c>
      <c r="H16" s="6">
        <f t="shared" si="3"/>
        <v>0</v>
      </c>
      <c r="I16" s="1">
        <v>0</v>
      </c>
      <c r="J16" s="6">
        <f t="shared" si="1"/>
        <v>0</v>
      </c>
      <c r="K16" s="5">
        <v>0</v>
      </c>
    </row>
    <row r="17" spans="1:11" ht="15">
      <c r="A17" s="2" t="s">
        <v>60</v>
      </c>
      <c r="B17" s="1">
        <v>1</v>
      </c>
      <c r="C17" s="15">
        <f t="shared" si="2"/>
        <v>0.04291151174252063</v>
      </c>
      <c r="D17" s="1">
        <v>8</v>
      </c>
      <c r="E17" s="15">
        <f t="shared" si="0"/>
        <v>0.343125859423051</v>
      </c>
      <c r="F17" s="4">
        <f>-E17/C17</f>
        <v>-7.996126109047114</v>
      </c>
      <c r="G17" s="1">
        <v>1</v>
      </c>
      <c r="H17" s="6">
        <f t="shared" si="3"/>
        <v>0.32225319433478883</v>
      </c>
      <c r="I17" s="1">
        <v>7</v>
      </c>
      <c r="J17" s="6">
        <f t="shared" si="1"/>
        <v>2.308250346237552</v>
      </c>
      <c r="K17" s="4">
        <f>-J17/H17</f>
        <v>-7.16284706192706</v>
      </c>
    </row>
    <row r="18" spans="1:11" ht="15">
      <c r="A18" s="2" t="s">
        <v>61</v>
      </c>
      <c r="B18" s="1">
        <v>0</v>
      </c>
      <c r="C18" s="15">
        <f t="shared" si="2"/>
        <v>0</v>
      </c>
      <c r="D18" s="1">
        <v>0</v>
      </c>
      <c r="E18" s="15">
        <f t="shared" si="0"/>
        <v>0</v>
      </c>
      <c r="F18" s="5">
        <v>0</v>
      </c>
      <c r="G18" s="1">
        <v>0</v>
      </c>
      <c r="H18" s="6">
        <f t="shared" si="3"/>
        <v>0</v>
      </c>
      <c r="I18" s="1">
        <v>0</v>
      </c>
      <c r="J18" s="6">
        <f t="shared" si="1"/>
        <v>0</v>
      </c>
      <c r="K18" s="5">
        <v>0</v>
      </c>
    </row>
    <row r="19" spans="1:11" ht="22.5">
      <c r="A19" s="8" t="s">
        <v>63</v>
      </c>
      <c r="B19" s="1">
        <v>1941</v>
      </c>
      <c r="C19" s="15">
        <f t="shared" si="2"/>
        <v>83.29124429223255</v>
      </c>
      <c r="D19" s="1">
        <v>1572</v>
      </c>
      <c r="E19" s="15">
        <f t="shared" si="0"/>
        <v>67.42423137662952</v>
      </c>
      <c r="F19" s="4">
        <f>C19/E19</f>
        <v>1.2353310166336258</v>
      </c>
      <c r="G19" s="1">
        <v>1552</v>
      </c>
      <c r="H19" s="6">
        <f t="shared" si="3"/>
        <v>500.1369576075923</v>
      </c>
      <c r="I19" s="1">
        <v>1214</v>
      </c>
      <c r="J19" s="6">
        <f t="shared" si="1"/>
        <v>400.316560047484</v>
      </c>
      <c r="K19" s="4">
        <f>H19/J19</f>
        <v>1.249353655387796</v>
      </c>
    </row>
    <row r="20" spans="1:11" ht="22.5">
      <c r="A20" s="8" t="s">
        <v>64</v>
      </c>
      <c r="B20" s="1">
        <v>873</v>
      </c>
      <c r="C20" s="15">
        <f t="shared" si="2"/>
        <v>37.46174975122051</v>
      </c>
      <c r="D20" s="1">
        <v>673</v>
      </c>
      <c r="E20" s="15">
        <f t="shared" si="0"/>
        <v>28.865462923964166</v>
      </c>
      <c r="F20" s="4">
        <f>C20/E20</f>
        <v>1.2978052647172234</v>
      </c>
      <c r="G20" s="1">
        <v>768</v>
      </c>
      <c r="H20" s="6">
        <f t="shared" si="3"/>
        <v>247.49045324911782</v>
      </c>
      <c r="I20" s="1">
        <v>585</v>
      </c>
      <c r="J20" s="6">
        <f t="shared" si="1"/>
        <v>192.90377893556683</v>
      </c>
      <c r="K20" s="4">
        <f>H20/J20</f>
        <v>1.2829735872192731</v>
      </c>
    </row>
    <row r="21" spans="1:11" ht="22.5">
      <c r="A21" s="13" t="s">
        <v>65</v>
      </c>
      <c r="B21" s="14">
        <v>368</v>
      </c>
      <c r="C21" s="15">
        <f t="shared" si="2"/>
        <v>15.791436321247593</v>
      </c>
      <c r="D21" s="14">
        <v>235</v>
      </c>
      <c r="E21" s="15">
        <f t="shared" si="0"/>
        <v>10.079322120552124</v>
      </c>
      <c r="F21" s="4">
        <f>C21/E21</f>
        <v>1.5667161077279441</v>
      </c>
      <c r="G21" s="14">
        <v>304</v>
      </c>
      <c r="H21" s="6">
        <f t="shared" si="3"/>
        <v>97.96497107777581</v>
      </c>
      <c r="I21" s="14">
        <v>191</v>
      </c>
      <c r="J21" s="6">
        <f t="shared" si="1"/>
        <v>62.98225944733892</v>
      </c>
      <c r="K21" s="4">
        <f>H21/J21</f>
        <v>1.555437546023366</v>
      </c>
    </row>
    <row r="22" spans="1:11" ht="33.75">
      <c r="A22" s="13" t="s">
        <v>66</v>
      </c>
      <c r="B22" s="14">
        <v>223</v>
      </c>
      <c r="C22" s="15">
        <f t="shared" si="2"/>
        <v>9.5692671185821</v>
      </c>
      <c r="D22" s="14">
        <v>125</v>
      </c>
      <c r="E22" s="15">
        <f t="shared" si="0"/>
        <v>5.361341553485172</v>
      </c>
      <c r="F22" s="4">
        <f>C22/E22</f>
        <v>1.7848642962061505</v>
      </c>
      <c r="G22" s="14">
        <v>207</v>
      </c>
      <c r="H22" s="6">
        <f t="shared" si="3"/>
        <v>66.70641122730129</v>
      </c>
      <c r="I22" s="14">
        <v>123</v>
      </c>
      <c r="J22" s="6">
        <f t="shared" si="1"/>
        <v>40.559256083888414</v>
      </c>
      <c r="K22" s="4">
        <f>H22/J22</f>
        <v>1.644665550308243</v>
      </c>
    </row>
    <row r="23" spans="1:11" ht="45">
      <c r="A23" s="8" t="s">
        <v>67</v>
      </c>
      <c r="B23" s="1">
        <v>0</v>
      </c>
      <c r="C23" s="15">
        <f t="shared" si="2"/>
        <v>0</v>
      </c>
      <c r="D23" s="1">
        <v>0</v>
      </c>
      <c r="E23" s="15">
        <f t="shared" si="0"/>
        <v>0</v>
      </c>
      <c r="F23" s="5">
        <v>0</v>
      </c>
      <c r="G23" s="1">
        <v>0</v>
      </c>
      <c r="H23" s="6">
        <f t="shared" si="3"/>
        <v>0</v>
      </c>
      <c r="I23" s="1">
        <v>0</v>
      </c>
      <c r="J23" s="6">
        <f t="shared" si="1"/>
        <v>0</v>
      </c>
      <c r="K23" s="5">
        <v>0</v>
      </c>
    </row>
    <row r="24" spans="1:11" ht="33.75">
      <c r="A24" s="8" t="s">
        <v>68</v>
      </c>
      <c r="B24" s="1">
        <v>1</v>
      </c>
      <c r="C24" s="15">
        <f t="shared" si="2"/>
        <v>0.04291151174252063</v>
      </c>
      <c r="D24" s="1">
        <v>1</v>
      </c>
      <c r="E24" s="15">
        <f t="shared" si="0"/>
        <v>0.04289073242788138</v>
      </c>
      <c r="F24" s="4">
        <v>0</v>
      </c>
      <c r="G24" s="1">
        <v>1</v>
      </c>
      <c r="H24" s="6">
        <f t="shared" si="3"/>
        <v>0.32225319433478883</v>
      </c>
      <c r="I24" s="1">
        <v>1</v>
      </c>
      <c r="J24" s="6">
        <f t="shared" si="1"/>
        <v>0.3297500494625074</v>
      </c>
      <c r="K24" s="4">
        <v>0</v>
      </c>
    </row>
    <row r="25" spans="1:11" ht="22.5">
      <c r="A25" s="8" t="s">
        <v>69</v>
      </c>
      <c r="B25" s="1">
        <v>15</v>
      </c>
      <c r="C25" s="15">
        <f t="shared" si="2"/>
        <v>0.6436726761378094</v>
      </c>
      <c r="D25" s="1">
        <v>5</v>
      </c>
      <c r="E25" s="15">
        <f t="shared" si="0"/>
        <v>0.2144536621394069</v>
      </c>
      <c r="F25" s="4">
        <f>C25/E25</f>
        <v>3.001453412902719</v>
      </c>
      <c r="G25" s="1">
        <v>9</v>
      </c>
      <c r="H25" s="6">
        <f t="shared" si="3"/>
        <v>2.9002787490130997</v>
      </c>
      <c r="I25" s="1">
        <v>3</v>
      </c>
      <c r="J25" s="6">
        <f t="shared" si="1"/>
        <v>0.9892501483875222</v>
      </c>
      <c r="K25" s="4">
        <f>H25/J25</f>
        <v>2.931795111419042</v>
      </c>
    </row>
    <row r="26" spans="1:11" ht="22.5">
      <c r="A26" s="8" t="s">
        <v>70</v>
      </c>
      <c r="B26" s="1">
        <v>504</v>
      </c>
      <c r="C26" s="15">
        <f t="shared" si="2"/>
        <v>21.627401918230397</v>
      </c>
      <c r="D26" s="1">
        <v>438</v>
      </c>
      <c r="E26" s="15">
        <f t="shared" si="0"/>
        <v>18.786140803412042</v>
      </c>
      <c r="F26" s="4">
        <f>C26/E26</f>
        <v>1.1512424049489882</v>
      </c>
      <c r="G26" s="1">
        <v>463</v>
      </c>
      <c r="H26" s="6">
        <f t="shared" si="3"/>
        <v>149.20322897700723</v>
      </c>
      <c r="I26" s="1">
        <v>394</v>
      </c>
      <c r="J26" s="6">
        <f t="shared" si="1"/>
        <v>129.92151948822791</v>
      </c>
      <c r="K26" s="4">
        <f>H26/J26</f>
        <v>1.1484104370448531</v>
      </c>
    </row>
    <row r="27" spans="1:11" ht="33.75">
      <c r="A27" s="8" t="s">
        <v>71</v>
      </c>
      <c r="B27" s="1">
        <v>390</v>
      </c>
      <c r="C27" s="15">
        <f t="shared" si="2"/>
        <v>16.735489579583046</v>
      </c>
      <c r="D27" s="1">
        <v>335</v>
      </c>
      <c r="E27" s="15">
        <f t="shared" si="0"/>
        <v>14.368395363340262</v>
      </c>
      <c r="F27" s="4">
        <f>C27/E27</f>
        <v>1.1647431154547865</v>
      </c>
      <c r="G27" s="1">
        <v>365</v>
      </c>
      <c r="H27" s="6">
        <f t="shared" si="3"/>
        <v>117.62241593219792</v>
      </c>
      <c r="I27" s="1">
        <v>298</v>
      </c>
      <c r="J27" s="6">
        <f t="shared" si="1"/>
        <v>98.26551473982721</v>
      </c>
      <c r="K27" s="4">
        <f>H27/J27</f>
        <v>1.1969856998522934</v>
      </c>
    </row>
    <row r="28" spans="1:11" ht="33.75">
      <c r="A28" s="8" t="s">
        <v>72</v>
      </c>
      <c r="B28" s="1">
        <v>105</v>
      </c>
      <c r="C28" s="15">
        <f t="shared" si="2"/>
        <v>4.505708732964666</v>
      </c>
      <c r="D28" s="1">
        <v>95</v>
      </c>
      <c r="E28" s="15">
        <f t="shared" si="0"/>
        <v>4.074619580648731</v>
      </c>
      <c r="F28" s="4">
        <f>C28/E28</f>
        <v>1.1057986258062649</v>
      </c>
      <c r="G28" s="1">
        <v>93</v>
      </c>
      <c r="H28" s="6">
        <f t="shared" si="3"/>
        <v>29.969547073135363</v>
      </c>
      <c r="I28" s="1">
        <v>89</v>
      </c>
      <c r="J28" s="6">
        <f t="shared" si="1"/>
        <v>29.34775440216316</v>
      </c>
      <c r="K28" s="4">
        <f>H28/J28</f>
        <v>1.0211870612807898</v>
      </c>
    </row>
    <row r="29" spans="1:11" ht="22.5">
      <c r="A29" s="8" t="s">
        <v>73</v>
      </c>
      <c r="B29" s="1">
        <v>1068</v>
      </c>
      <c r="C29" s="15">
        <f t="shared" si="2"/>
        <v>45.82949454101203</v>
      </c>
      <c r="D29" s="1">
        <v>899</v>
      </c>
      <c r="E29" s="15">
        <f t="shared" si="0"/>
        <v>38.55876845266536</v>
      </c>
      <c r="F29" s="4">
        <f>C29/E29</f>
        <v>1.188562196878051</v>
      </c>
      <c r="G29" s="1">
        <v>784</v>
      </c>
      <c r="H29" s="6">
        <f t="shared" si="3"/>
        <v>252.64650435847446</v>
      </c>
      <c r="I29" s="1">
        <v>629</v>
      </c>
      <c r="J29" s="6">
        <f t="shared" si="1"/>
        <v>207.41278111191716</v>
      </c>
      <c r="K29" s="4">
        <f>H29/J29</f>
        <v>1.2180855152901584</v>
      </c>
    </row>
    <row r="30" spans="1:11" ht="15">
      <c r="A30" s="2" t="s">
        <v>74</v>
      </c>
      <c r="B30" s="1">
        <v>0</v>
      </c>
      <c r="C30" s="15">
        <f t="shared" si="2"/>
        <v>0</v>
      </c>
      <c r="D30" s="1">
        <v>0</v>
      </c>
      <c r="E30" s="15">
        <f t="shared" si="0"/>
        <v>0</v>
      </c>
      <c r="F30" s="4">
        <v>0</v>
      </c>
      <c r="G30" s="1">
        <v>0</v>
      </c>
      <c r="H30" s="6">
        <f t="shared" si="3"/>
        <v>0</v>
      </c>
      <c r="I30" s="1">
        <v>0</v>
      </c>
      <c r="J30" s="6">
        <f t="shared" si="1"/>
        <v>0</v>
      </c>
      <c r="K30" s="4">
        <v>0</v>
      </c>
    </row>
    <row r="31" spans="1:11" ht="15">
      <c r="A31" s="2" t="s">
        <v>75</v>
      </c>
      <c r="B31" s="1">
        <v>12</v>
      </c>
      <c r="C31" s="15">
        <f t="shared" si="2"/>
        <v>0.5149381409102476</v>
      </c>
      <c r="D31" s="1">
        <v>0</v>
      </c>
      <c r="E31" s="15">
        <f t="shared" si="0"/>
        <v>0</v>
      </c>
      <c r="F31" s="4">
        <v>12</v>
      </c>
      <c r="G31" s="1">
        <v>11</v>
      </c>
      <c r="H31" s="6">
        <f t="shared" si="3"/>
        <v>3.5447851376826773</v>
      </c>
      <c r="I31" s="1">
        <v>0</v>
      </c>
      <c r="J31" s="6">
        <f t="shared" si="1"/>
        <v>0</v>
      </c>
      <c r="K31" s="4">
        <v>11</v>
      </c>
    </row>
    <row r="32" spans="1:11" ht="15">
      <c r="A32" s="2" t="s">
        <v>76</v>
      </c>
      <c r="B32" s="1">
        <v>7</v>
      </c>
      <c r="C32" s="15">
        <f t="shared" si="2"/>
        <v>0.3003805821976444</v>
      </c>
      <c r="D32" s="1">
        <v>0</v>
      </c>
      <c r="E32" s="15">
        <f t="shared" si="0"/>
        <v>0</v>
      </c>
      <c r="F32" s="4">
        <v>7</v>
      </c>
      <c r="G32" s="1">
        <v>6</v>
      </c>
      <c r="H32" s="6">
        <f t="shared" si="3"/>
        <v>1.933519166008733</v>
      </c>
      <c r="I32" s="1">
        <v>0</v>
      </c>
      <c r="J32" s="6">
        <f t="shared" si="1"/>
        <v>0</v>
      </c>
      <c r="K32" s="5">
        <v>6</v>
      </c>
    </row>
    <row r="33" spans="1:11" ht="15">
      <c r="A33" s="2" t="s">
        <v>9</v>
      </c>
      <c r="B33" s="1">
        <v>256</v>
      </c>
      <c r="C33" s="15">
        <f t="shared" si="2"/>
        <v>10.98534700608528</v>
      </c>
      <c r="D33" s="1">
        <v>337</v>
      </c>
      <c r="E33" s="15">
        <f t="shared" si="0"/>
        <v>14.454176828196024</v>
      </c>
      <c r="F33" s="4">
        <f>-E33/C33</f>
        <v>-1.3157687982172253</v>
      </c>
      <c r="G33" s="1">
        <v>13</v>
      </c>
      <c r="H33" s="6">
        <f t="shared" si="3"/>
        <v>4.189291526352255</v>
      </c>
      <c r="I33" s="1">
        <v>30</v>
      </c>
      <c r="J33" s="6">
        <f t="shared" si="1"/>
        <v>9.892501483875222</v>
      </c>
      <c r="K33" s="4">
        <f>-J33/H33</f>
        <v>-2.361378152283646</v>
      </c>
    </row>
    <row r="34" spans="1:11" ht="15">
      <c r="A34" s="2" t="s">
        <v>77</v>
      </c>
      <c r="B34" s="1">
        <v>63</v>
      </c>
      <c r="C34" s="15">
        <f t="shared" si="2"/>
        <v>2.7034252397787997</v>
      </c>
      <c r="D34" s="1">
        <v>97</v>
      </c>
      <c r="E34" s="15">
        <f t="shared" si="0"/>
        <v>4.160401045504494</v>
      </c>
      <c r="F34" s="4">
        <f>-E34/C34</f>
        <v>-1.5389369693999406</v>
      </c>
      <c r="G34" s="1">
        <v>11</v>
      </c>
      <c r="H34" s="6">
        <f t="shared" si="3"/>
        <v>3.5447851376826773</v>
      </c>
      <c r="I34" s="1">
        <v>28</v>
      </c>
      <c r="J34" s="6">
        <f t="shared" si="1"/>
        <v>9.233001384950208</v>
      </c>
      <c r="K34" s="4">
        <f>-J34/H34</f>
        <v>-2.6046716588825674</v>
      </c>
    </row>
    <row r="35" spans="1:11" ht="15">
      <c r="A35" s="2" t="s">
        <v>78</v>
      </c>
      <c r="B35" s="1">
        <v>33</v>
      </c>
      <c r="C35" s="15">
        <f t="shared" si="2"/>
        <v>1.4160798875031808</v>
      </c>
      <c r="D35" s="1">
        <v>67</v>
      </c>
      <c r="E35" s="15">
        <f t="shared" si="0"/>
        <v>2.873679072668052</v>
      </c>
      <c r="F35" s="4">
        <f>-E35/C35</f>
        <v>-2.029319883735442</v>
      </c>
      <c r="G35" s="1">
        <v>11</v>
      </c>
      <c r="H35" s="6">
        <f t="shared" si="3"/>
        <v>3.5447851376826773</v>
      </c>
      <c r="I35" s="1">
        <v>28</v>
      </c>
      <c r="J35" s="6">
        <f t="shared" si="1"/>
        <v>9.233001384950208</v>
      </c>
      <c r="K35" s="4">
        <f>-J35/H35</f>
        <v>-2.6046716588825674</v>
      </c>
    </row>
    <row r="36" spans="1:11" ht="15">
      <c r="A36" s="2" t="s">
        <v>79</v>
      </c>
      <c r="B36" s="1">
        <v>8</v>
      </c>
      <c r="C36" s="15">
        <f t="shared" si="2"/>
        <v>0.343292093940165</v>
      </c>
      <c r="D36" s="1">
        <v>9</v>
      </c>
      <c r="E36" s="15">
        <f t="shared" si="0"/>
        <v>0.3860165918509324</v>
      </c>
      <c r="F36" s="4">
        <f>-E36/C36</f>
        <v>-1.1244552340847505</v>
      </c>
      <c r="G36" s="1">
        <v>0</v>
      </c>
      <c r="H36" s="6">
        <f t="shared" si="3"/>
        <v>0</v>
      </c>
      <c r="I36" s="1">
        <v>0</v>
      </c>
      <c r="J36" s="6">
        <f t="shared" si="1"/>
        <v>0</v>
      </c>
      <c r="K36" s="5">
        <v>0</v>
      </c>
    </row>
    <row r="37" spans="1:11" ht="15">
      <c r="A37" s="2" t="s">
        <v>80</v>
      </c>
      <c r="B37" s="1">
        <v>11</v>
      </c>
      <c r="C37" s="15">
        <f t="shared" si="2"/>
        <v>0.4720266291677269</v>
      </c>
      <c r="D37" s="1">
        <v>19</v>
      </c>
      <c r="E37" s="15">
        <f aca="true" t="shared" si="4" ref="E37:E69">D37*100000/2331506</f>
        <v>0.8149239161297461</v>
      </c>
      <c r="F37" s="4">
        <f>-E37/C37</f>
        <v>-1.7264363189988086</v>
      </c>
      <c r="G37" s="1">
        <v>0</v>
      </c>
      <c r="H37" s="6">
        <f t="shared" si="3"/>
        <v>0</v>
      </c>
      <c r="I37" s="1">
        <v>0</v>
      </c>
      <c r="J37" s="6">
        <f aca="true" t="shared" si="5" ref="J37:J69">I37*100000/303260</f>
        <v>0</v>
      </c>
      <c r="K37" s="5">
        <v>0</v>
      </c>
    </row>
    <row r="38" spans="1:11" ht="15">
      <c r="A38" s="2" t="s">
        <v>119</v>
      </c>
      <c r="B38" s="1">
        <v>9</v>
      </c>
      <c r="C38" s="15">
        <f t="shared" si="2"/>
        <v>0.3862036056826857</v>
      </c>
      <c r="D38" s="1">
        <v>0</v>
      </c>
      <c r="E38" s="15">
        <f t="shared" si="4"/>
        <v>0</v>
      </c>
      <c r="F38" s="4">
        <v>9</v>
      </c>
      <c r="G38" s="1">
        <v>0</v>
      </c>
      <c r="H38" s="6">
        <f t="shared" si="3"/>
        <v>0</v>
      </c>
      <c r="I38" s="1">
        <v>0</v>
      </c>
      <c r="J38" s="6">
        <f t="shared" si="5"/>
        <v>0</v>
      </c>
      <c r="K38" s="5"/>
    </row>
    <row r="39" spans="1:11" ht="22.5">
      <c r="A39" s="8" t="s">
        <v>81</v>
      </c>
      <c r="B39" s="1">
        <v>2</v>
      </c>
      <c r="C39" s="15">
        <f t="shared" si="2"/>
        <v>0.08582302348504126</v>
      </c>
      <c r="D39" s="1">
        <v>2</v>
      </c>
      <c r="E39" s="15">
        <f t="shared" si="4"/>
        <v>0.08578146485576275</v>
      </c>
      <c r="F39" s="4">
        <v>2</v>
      </c>
      <c r="G39" s="1">
        <v>0</v>
      </c>
      <c r="H39" s="6">
        <f t="shared" si="3"/>
        <v>0</v>
      </c>
      <c r="I39" s="1">
        <v>0</v>
      </c>
      <c r="J39" s="6">
        <f t="shared" si="5"/>
        <v>0</v>
      </c>
      <c r="K39" s="5">
        <v>0</v>
      </c>
    </row>
    <row r="40" spans="1:11" ht="22.5">
      <c r="A40" s="13" t="s">
        <v>82</v>
      </c>
      <c r="B40" s="1">
        <v>67</v>
      </c>
      <c r="C40" s="15">
        <f t="shared" si="2"/>
        <v>2.875071286748882</v>
      </c>
      <c r="D40" s="1">
        <v>84</v>
      </c>
      <c r="E40" s="15">
        <f t="shared" si="4"/>
        <v>3.6028215239420356</v>
      </c>
      <c r="F40" s="4">
        <f>-E40/C40</f>
        <v>-1.25312424097007</v>
      </c>
      <c r="G40" s="1">
        <v>2</v>
      </c>
      <c r="H40" s="6">
        <f t="shared" si="3"/>
        <v>0.6445063886695777</v>
      </c>
      <c r="I40" s="1">
        <v>2</v>
      </c>
      <c r="J40" s="6">
        <f t="shared" si="5"/>
        <v>0.6595000989250148</v>
      </c>
      <c r="K40" s="4">
        <v>0</v>
      </c>
    </row>
    <row r="41" spans="1:11" ht="22.5">
      <c r="A41" s="8" t="s">
        <v>83</v>
      </c>
      <c r="B41" s="1">
        <v>14</v>
      </c>
      <c r="C41" s="15">
        <f t="shared" si="2"/>
        <v>0.6007611643952888</v>
      </c>
      <c r="D41" s="1">
        <v>15</v>
      </c>
      <c r="E41" s="15">
        <f t="shared" si="4"/>
        <v>0.6433609864182207</v>
      </c>
      <c r="F41" s="4">
        <f>-E41/C41</f>
        <v>-1.0709097467473814</v>
      </c>
      <c r="G41" s="1">
        <v>0</v>
      </c>
      <c r="H41" s="6">
        <f t="shared" si="3"/>
        <v>0</v>
      </c>
      <c r="I41" s="1">
        <v>1</v>
      </c>
      <c r="J41" s="6">
        <f t="shared" si="5"/>
        <v>0.3297500494625074</v>
      </c>
      <c r="K41" s="4">
        <v>0</v>
      </c>
    </row>
    <row r="42" spans="1:11" ht="22.5">
      <c r="A42" s="8" t="s">
        <v>84</v>
      </c>
      <c r="B42" s="1">
        <v>53</v>
      </c>
      <c r="C42" s="15">
        <f t="shared" si="2"/>
        <v>2.2743101223535933</v>
      </c>
      <c r="D42" s="1">
        <v>69</v>
      </c>
      <c r="E42" s="15">
        <f t="shared" si="4"/>
        <v>2.959460537523815</v>
      </c>
      <c r="F42" s="4">
        <f>-E42/C42</f>
        <v>-1.3012563715194596</v>
      </c>
      <c r="G42" s="1">
        <v>2</v>
      </c>
      <c r="H42" s="6">
        <f t="shared" si="3"/>
        <v>0.6445063886695777</v>
      </c>
      <c r="I42" s="1">
        <v>1</v>
      </c>
      <c r="J42" s="6">
        <f t="shared" si="5"/>
        <v>0.3297500494625074</v>
      </c>
      <c r="K42" s="4">
        <f>H42/J42</f>
        <v>1.9545300742793612</v>
      </c>
    </row>
    <row r="43" spans="1:11" ht="22.5">
      <c r="A43" s="8" t="s">
        <v>85</v>
      </c>
      <c r="B43" s="1">
        <v>0</v>
      </c>
      <c r="C43" s="15">
        <f t="shared" si="2"/>
        <v>0</v>
      </c>
      <c r="D43" s="1">
        <v>0</v>
      </c>
      <c r="E43" s="15">
        <f t="shared" si="4"/>
        <v>0</v>
      </c>
      <c r="F43" s="4">
        <v>0</v>
      </c>
      <c r="G43" s="1">
        <v>0</v>
      </c>
      <c r="H43" s="6">
        <f t="shared" si="3"/>
        <v>0</v>
      </c>
      <c r="I43" s="1">
        <v>0</v>
      </c>
      <c r="J43" s="6">
        <f t="shared" si="5"/>
        <v>0</v>
      </c>
      <c r="K43" s="5">
        <v>0</v>
      </c>
    </row>
    <row r="44" spans="1:11" ht="15">
      <c r="A44" s="2" t="s">
        <v>86</v>
      </c>
      <c r="B44" s="1">
        <v>126</v>
      </c>
      <c r="C44" s="15">
        <f t="shared" si="2"/>
        <v>5.406850479557599</v>
      </c>
      <c r="D44" s="1">
        <v>156</v>
      </c>
      <c r="E44" s="15">
        <f t="shared" si="4"/>
        <v>6.690954258749495</v>
      </c>
      <c r="F44" s="4">
        <f>-E44/C44</f>
        <v>-1.2374957073525297</v>
      </c>
      <c r="G44" s="1">
        <v>0</v>
      </c>
      <c r="H44" s="6">
        <f t="shared" si="3"/>
        <v>0</v>
      </c>
      <c r="I44" s="1">
        <v>0</v>
      </c>
      <c r="J44" s="6">
        <f t="shared" si="5"/>
        <v>0</v>
      </c>
      <c r="K44" s="5">
        <v>0</v>
      </c>
    </row>
    <row r="45" spans="1:11" ht="15">
      <c r="A45" s="2" t="s">
        <v>87</v>
      </c>
      <c r="B45" s="1">
        <v>0</v>
      </c>
      <c r="C45" s="15">
        <f t="shared" si="2"/>
        <v>0</v>
      </c>
      <c r="D45" s="1">
        <v>0</v>
      </c>
      <c r="E45" s="15">
        <f t="shared" si="4"/>
        <v>0</v>
      </c>
      <c r="F45" s="5">
        <v>0</v>
      </c>
      <c r="G45" s="1">
        <v>0</v>
      </c>
      <c r="H45" s="6">
        <f t="shared" si="3"/>
        <v>0</v>
      </c>
      <c r="I45" s="1">
        <v>0</v>
      </c>
      <c r="J45" s="6">
        <f t="shared" si="5"/>
        <v>0</v>
      </c>
      <c r="K45" s="5">
        <v>0</v>
      </c>
    </row>
    <row r="46" spans="1:11" ht="15">
      <c r="A46" s="2" t="s">
        <v>10</v>
      </c>
      <c r="B46" s="1">
        <v>0</v>
      </c>
      <c r="C46" s="15">
        <f t="shared" si="2"/>
        <v>0</v>
      </c>
      <c r="D46" s="1">
        <v>0</v>
      </c>
      <c r="E46" s="15">
        <f t="shared" si="4"/>
        <v>0</v>
      </c>
      <c r="F46" s="5">
        <v>0</v>
      </c>
      <c r="G46" s="1">
        <v>0</v>
      </c>
      <c r="H46" s="6">
        <f t="shared" si="3"/>
        <v>0</v>
      </c>
      <c r="I46" s="1">
        <v>0</v>
      </c>
      <c r="J46" s="6">
        <f t="shared" si="5"/>
        <v>0</v>
      </c>
      <c r="K46" s="5">
        <v>0</v>
      </c>
    </row>
    <row r="47" spans="1:11" ht="15">
      <c r="A47" s="2" t="s">
        <v>11</v>
      </c>
      <c r="B47" s="1">
        <v>20</v>
      </c>
      <c r="C47" s="15">
        <f t="shared" si="2"/>
        <v>0.8582302348504126</v>
      </c>
      <c r="D47" s="1">
        <v>22</v>
      </c>
      <c r="E47" s="15">
        <f t="shared" si="4"/>
        <v>0.9435961134133903</v>
      </c>
      <c r="F47" s="4">
        <f>-E47/C47</f>
        <v>-1.0994673399939783</v>
      </c>
      <c r="G47" s="1">
        <v>20</v>
      </c>
      <c r="H47" s="6">
        <f t="shared" si="3"/>
        <v>6.445063886695777</v>
      </c>
      <c r="I47" s="1">
        <v>21</v>
      </c>
      <c r="J47" s="6">
        <f t="shared" si="5"/>
        <v>6.924751038712656</v>
      </c>
      <c r="K47" s="4">
        <f>-J47/H47</f>
        <v>-1.074427059289059</v>
      </c>
    </row>
    <row r="48" spans="1:11" ht="22.5">
      <c r="A48" s="8" t="s">
        <v>107</v>
      </c>
      <c r="B48" s="1">
        <v>4</v>
      </c>
      <c r="C48" s="15">
        <f t="shared" si="2"/>
        <v>0.1716460469700825</v>
      </c>
      <c r="D48" s="1">
        <v>2</v>
      </c>
      <c r="E48" s="15">
        <f t="shared" si="4"/>
        <v>0.08578146485576275</v>
      </c>
      <c r="F48" s="4">
        <f>C48/E48</f>
        <v>2.000968941935146</v>
      </c>
      <c r="G48" s="1">
        <v>4</v>
      </c>
      <c r="H48" s="6">
        <f t="shared" si="3"/>
        <v>1.2890127773391553</v>
      </c>
      <c r="I48" s="1">
        <v>1</v>
      </c>
      <c r="J48" s="6">
        <f t="shared" si="5"/>
        <v>0.3297500494625074</v>
      </c>
      <c r="K48" s="4">
        <f>H48/J48</f>
        <v>3.9090601485587224</v>
      </c>
    </row>
    <row r="49" spans="1:11" ht="15">
      <c r="A49" s="2" t="s">
        <v>12</v>
      </c>
      <c r="B49" s="1">
        <v>169</v>
      </c>
      <c r="C49" s="15">
        <f t="shared" si="2"/>
        <v>7.252045484485986</v>
      </c>
      <c r="D49" s="1">
        <v>130</v>
      </c>
      <c r="E49" s="15">
        <f t="shared" si="4"/>
        <v>5.575795215624579</v>
      </c>
      <c r="F49" s="4">
        <f>C49/E49</f>
        <v>1.300629812257845</v>
      </c>
      <c r="G49" s="1">
        <v>167</v>
      </c>
      <c r="H49" s="6">
        <f t="shared" si="3"/>
        <v>53.81628345390974</v>
      </c>
      <c r="I49" s="1">
        <v>127</v>
      </c>
      <c r="J49" s="6">
        <f t="shared" si="5"/>
        <v>41.878256281738444</v>
      </c>
      <c r="K49" s="4">
        <f>H49/J49</f>
        <v>1.285065048837218</v>
      </c>
    </row>
    <row r="50" spans="1:11" ht="15">
      <c r="A50" s="2" t="s">
        <v>13</v>
      </c>
      <c r="B50" s="1">
        <v>4433</v>
      </c>
      <c r="C50" s="15">
        <f t="shared" si="2"/>
        <v>190.22673155459395</v>
      </c>
      <c r="D50" s="1">
        <v>5895</v>
      </c>
      <c r="E50" s="15">
        <f t="shared" si="4"/>
        <v>252.84086766236072</v>
      </c>
      <c r="F50" s="4">
        <f>-E50/C50</f>
        <v>-1.3291552958727932</v>
      </c>
      <c r="G50" s="1">
        <v>3707</v>
      </c>
      <c r="H50" s="6">
        <f t="shared" si="3"/>
        <v>1194.5925913990623</v>
      </c>
      <c r="I50" s="1">
        <v>5021</v>
      </c>
      <c r="J50" s="6">
        <f t="shared" si="5"/>
        <v>1655.6749983512498</v>
      </c>
      <c r="K50" s="4">
        <f>-J50/H50</f>
        <v>-1.3859746078051471</v>
      </c>
    </row>
    <row r="51" spans="1:11" ht="15">
      <c r="A51" s="2" t="s">
        <v>56</v>
      </c>
      <c r="B51" s="1">
        <v>1</v>
      </c>
      <c r="C51" s="15">
        <f t="shared" si="2"/>
        <v>0.04291151174252063</v>
      </c>
      <c r="D51" s="1">
        <v>0</v>
      </c>
      <c r="E51" s="15">
        <f t="shared" si="4"/>
        <v>0</v>
      </c>
      <c r="F51" s="4">
        <v>1</v>
      </c>
      <c r="G51" s="1">
        <v>0</v>
      </c>
      <c r="H51" s="6">
        <f t="shared" si="3"/>
        <v>0</v>
      </c>
      <c r="I51" s="1">
        <v>0</v>
      </c>
      <c r="J51" s="6">
        <f t="shared" si="5"/>
        <v>0</v>
      </c>
      <c r="K51" s="4">
        <v>0</v>
      </c>
    </row>
    <row r="52" spans="1:11" ht="15">
      <c r="A52" s="2" t="s">
        <v>14</v>
      </c>
      <c r="B52" s="1">
        <v>0</v>
      </c>
      <c r="C52" s="15">
        <f t="shared" si="2"/>
        <v>0</v>
      </c>
      <c r="D52" s="1">
        <v>1</v>
      </c>
      <c r="E52" s="15">
        <f t="shared" si="4"/>
        <v>0.04289073242788138</v>
      </c>
      <c r="F52" s="4">
        <v>0</v>
      </c>
      <c r="G52" s="1">
        <v>0</v>
      </c>
      <c r="H52" s="6">
        <f t="shared" si="3"/>
        <v>0</v>
      </c>
      <c r="I52" s="1">
        <v>0</v>
      </c>
      <c r="J52" s="6">
        <f t="shared" si="5"/>
        <v>0</v>
      </c>
      <c r="K52" s="5">
        <v>0</v>
      </c>
    </row>
    <row r="53" spans="1:11" ht="15">
      <c r="A53" s="2" t="s">
        <v>88</v>
      </c>
      <c r="B53" s="1">
        <v>1</v>
      </c>
      <c r="C53" s="15">
        <f t="shared" si="2"/>
        <v>0.04291151174252063</v>
      </c>
      <c r="D53" s="1">
        <v>1</v>
      </c>
      <c r="E53" s="15">
        <f t="shared" si="4"/>
        <v>0.04289073242788138</v>
      </c>
      <c r="F53" s="4">
        <v>0</v>
      </c>
      <c r="G53" s="1">
        <v>1</v>
      </c>
      <c r="H53" s="6">
        <f t="shared" si="3"/>
        <v>0.32225319433478883</v>
      </c>
      <c r="I53" s="1">
        <v>1</v>
      </c>
      <c r="J53" s="6">
        <f t="shared" si="5"/>
        <v>0.3297500494625074</v>
      </c>
      <c r="K53" s="4">
        <v>0</v>
      </c>
    </row>
    <row r="54" spans="1:11" ht="15">
      <c r="A54" s="2" t="s">
        <v>89</v>
      </c>
      <c r="B54" s="1">
        <v>3</v>
      </c>
      <c r="C54" s="15">
        <f t="shared" si="2"/>
        <v>0.1287345352275619</v>
      </c>
      <c r="D54" s="1">
        <v>2</v>
      </c>
      <c r="E54" s="15">
        <f t="shared" si="4"/>
        <v>0.08578146485576275</v>
      </c>
      <c r="F54" s="4">
        <f>C54/E54</f>
        <v>1.5007267064513596</v>
      </c>
      <c r="G54" s="1">
        <v>2</v>
      </c>
      <c r="H54" s="6">
        <f t="shared" si="3"/>
        <v>0.6445063886695777</v>
      </c>
      <c r="I54" s="1">
        <v>0</v>
      </c>
      <c r="J54" s="6">
        <f t="shared" si="5"/>
        <v>0</v>
      </c>
      <c r="K54" s="4">
        <v>2</v>
      </c>
    </row>
    <row r="55" spans="1:11" ht="22.5">
      <c r="A55" s="9" t="s">
        <v>90</v>
      </c>
      <c r="B55" s="1">
        <v>3</v>
      </c>
      <c r="C55" s="15">
        <f t="shared" si="2"/>
        <v>0.1287345352275619</v>
      </c>
      <c r="D55" s="1">
        <v>2</v>
      </c>
      <c r="E55" s="15">
        <f t="shared" si="4"/>
        <v>0.08578146485576275</v>
      </c>
      <c r="F55" s="4">
        <f>C55/E55</f>
        <v>1.5007267064513596</v>
      </c>
      <c r="G55" s="1">
        <v>2</v>
      </c>
      <c r="H55" s="6">
        <f t="shared" si="3"/>
        <v>0.6445063886695777</v>
      </c>
      <c r="I55" s="1">
        <v>0</v>
      </c>
      <c r="J55" s="6">
        <f t="shared" si="5"/>
        <v>0</v>
      </c>
      <c r="K55" s="4">
        <v>2</v>
      </c>
    </row>
    <row r="56" spans="1:11" ht="15">
      <c r="A56" s="2" t="s">
        <v>15</v>
      </c>
      <c r="B56" s="1">
        <v>0</v>
      </c>
      <c r="C56" s="15">
        <f t="shared" si="2"/>
        <v>0</v>
      </c>
      <c r="D56" s="1">
        <v>0</v>
      </c>
      <c r="E56" s="15">
        <f t="shared" si="4"/>
        <v>0</v>
      </c>
      <c r="F56" s="4">
        <v>0</v>
      </c>
      <c r="G56" s="1">
        <v>0</v>
      </c>
      <c r="H56" s="6">
        <f t="shared" si="3"/>
        <v>0</v>
      </c>
      <c r="I56" s="1">
        <v>0</v>
      </c>
      <c r="J56" s="6">
        <f t="shared" si="5"/>
        <v>0</v>
      </c>
      <c r="K56" s="5">
        <v>0</v>
      </c>
    </row>
    <row r="57" spans="1:11" ht="15">
      <c r="A57" s="2" t="s">
        <v>16</v>
      </c>
      <c r="B57" s="1">
        <v>0</v>
      </c>
      <c r="C57" s="15">
        <f t="shared" si="2"/>
        <v>0</v>
      </c>
      <c r="D57" s="1">
        <v>0</v>
      </c>
      <c r="E57" s="15">
        <f t="shared" si="4"/>
        <v>0</v>
      </c>
      <c r="F57" s="5">
        <v>0</v>
      </c>
      <c r="G57" s="1">
        <v>0</v>
      </c>
      <c r="H57" s="6">
        <f t="shared" si="3"/>
        <v>0</v>
      </c>
      <c r="I57" s="1">
        <v>0</v>
      </c>
      <c r="J57" s="6">
        <f t="shared" si="5"/>
        <v>0</v>
      </c>
      <c r="K57" s="5">
        <v>0</v>
      </c>
    </row>
    <row r="58" spans="1:11" ht="15">
      <c r="A58" s="2" t="s">
        <v>17</v>
      </c>
      <c r="B58" s="1">
        <v>0</v>
      </c>
      <c r="C58" s="15">
        <f t="shared" si="2"/>
        <v>0</v>
      </c>
      <c r="D58" s="1">
        <v>0</v>
      </c>
      <c r="E58" s="15">
        <f t="shared" si="4"/>
        <v>0</v>
      </c>
      <c r="F58" s="5">
        <v>0</v>
      </c>
      <c r="G58" s="1">
        <v>0</v>
      </c>
      <c r="H58" s="6">
        <f t="shared" si="3"/>
        <v>0</v>
      </c>
      <c r="I58" s="1">
        <v>0</v>
      </c>
      <c r="J58" s="6">
        <f t="shared" si="5"/>
        <v>0</v>
      </c>
      <c r="K58" s="5">
        <v>0</v>
      </c>
    </row>
    <row r="59" spans="1:11" ht="15">
      <c r="A59" s="2" t="s">
        <v>18</v>
      </c>
      <c r="B59" s="1">
        <v>0</v>
      </c>
      <c r="C59" s="15">
        <f t="shared" si="2"/>
        <v>0</v>
      </c>
      <c r="D59" s="1">
        <v>0</v>
      </c>
      <c r="E59" s="15">
        <f t="shared" si="4"/>
        <v>0</v>
      </c>
      <c r="F59" s="4">
        <v>0</v>
      </c>
      <c r="G59" s="1">
        <v>0</v>
      </c>
      <c r="H59" s="6">
        <f t="shared" si="3"/>
        <v>0</v>
      </c>
      <c r="I59" s="1">
        <v>0</v>
      </c>
      <c r="J59" s="6">
        <f t="shared" si="5"/>
        <v>0</v>
      </c>
      <c r="K59" s="5">
        <v>0</v>
      </c>
    </row>
    <row r="60" spans="1:11" ht="15">
      <c r="A60" s="2" t="s">
        <v>113</v>
      </c>
      <c r="B60" s="1">
        <v>1</v>
      </c>
      <c r="C60" s="15">
        <f t="shared" si="2"/>
        <v>0.04291151174252063</v>
      </c>
      <c r="D60" s="1">
        <v>7</v>
      </c>
      <c r="E60" s="15">
        <f t="shared" si="4"/>
        <v>0.30023512699516963</v>
      </c>
      <c r="F60" s="4">
        <f>-E60/C60</f>
        <v>-6.996610345416225</v>
      </c>
      <c r="G60" s="1">
        <v>0</v>
      </c>
      <c r="H60" s="6">
        <f t="shared" si="3"/>
        <v>0</v>
      </c>
      <c r="I60" s="1">
        <v>0</v>
      </c>
      <c r="J60" s="6">
        <f t="shared" si="5"/>
        <v>0</v>
      </c>
      <c r="K60" s="5">
        <v>0</v>
      </c>
    </row>
    <row r="61" spans="1:11" ht="15">
      <c r="A61" s="2" t="s">
        <v>91</v>
      </c>
      <c r="B61" s="1">
        <v>0</v>
      </c>
      <c r="C61" s="15">
        <f t="shared" si="2"/>
        <v>0</v>
      </c>
      <c r="D61" s="1">
        <v>0</v>
      </c>
      <c r="E61" s="15">
        <f t="shared" si="4"/>
        <v>0</v>
      </c>
      <c r="F61" s="4">
        <v>0</v>
      </c>
      <c r="G61" s="1">
        <v>0</v>
      </c>
      <c r="H61" s="6">
        <f t="shared" si="3"/>
        <v>0</v>
      </c>
      <c r="I61" s="1">
        <v>0</v>
      </c>
      <c r="J61" s="6">
        <f t="shared" si="5"/>
        <v>0</v>
      </c>
      <c r="K61" s="5">
        <v>0</v>
      </c>
    </row>
    <row r="62" spans="1:11" ht="33.75">
      <c r="A62" s="8" t="s">
        <v>92</v>
      </c>
      <c r="B62" s="1">
        <v>1</v>
      </c>
      <c r="C62" s="15">
        <f t="shared" si="2"/>
        <v>0.04291151174252063</v>
      </c>
      <c r="D62" s="1">
        <v>7</v>
      </c>
      <c r="E62" s="15">
        <f t="shared" si="4"/>
        <v>0.30023512699516963</v>
      </c>
      <c r="F62" s="4">
        <f>-E62/C62</f>
        <v>-6.996610345416225</v>
      </c>
      <c r="G62" s="1">
        <v>0</v>
      </c>
      <c r="H62" s="6">
        <f t="shared" si="3"/>
        <v>0</v>
      </c>
      <c r="I62" s="1">
        <v>0</v>
      </c>
      <c r="J62" s="6">
        <f t="shared" si="5"/>
        <v>0</v>
      </c>
      <c r="K62" s="5">
        <v>0</v>
      </c>
    </row>
    <row r="63" spans="1:11" ht="15">
      <c r="A63" s="2" t="s">
        <v>93</v>
      </c>
      <c r="B63" s="1">
        <v>0</v>
      </c>
      <c r="C63" s="15">
        <f t="shared" si="2"/>
        <v>0</v>
      </c>
      <c r="D63" s="1">
        <v>0</v>
      </c>
      <c r="E63" s="15">
        <f t="shared" si="4"/>
        <v>0</v>
      </c>
      <c r="F63" s="5">
        <v>0</v>
      </c>
      <c r="G63" s="1">
        <v>0</v>
      </c>
      <c r="H63" s="6">
        <f t="shared" si="3"/>
        <v>0</v>
      </c>
      <c r="I63" s="1">
        <v>0</v>
      </c>
      <c r="J63" s="6">
        <f t="shared" si="5"/>
        <v>0</v>
      </c>
      <c r="K63" s="5">
        <v>0</v>
      </c>
    </row>
    <row r="64" spans="1:11" ht="15">
      <c r="A64" s="2" t="s">
        <v>19</v>
      </c>
      <c r="B64" s="1">
        <v>4</v>
      </c>
      <c r="C64" s="15">
        <f t="shared" si="2"/>
        <v>0.1716460469700825</v>
      </c>
      <c r="D64" s="1">
        <v>5</v>
      </c>
      <c r="E64" s="15">
        <f t="shared" si="4"/>
        <v>0.2144536621394069</v>
      </c>
      <c r="F64" s="4">
        <f>-E64/C64</f>
        <v>-1.2493947045386116</v>
      </c>
      <c r="G64" s="1">
        <v>0</v>
      </c>
      <c r="H64" s="6">
        <f t="shared" si="3"/>
        <v>0</v>
      </c>
      <c r="I64" s="1">
        <v>0</v>
      </c>
      <c r="J64" s="6">
        <f t="shared" si="5"/>
        <v>0</v>
      </c>
      <c r="K64" s="4">
        <v>0</v>
      </c>
    </row>
    <row r="65" spans="1:11" ht="15">
      <c r="A65" s="2" t="s">
        <v>20</v>
      </c>
      <c r="B65" s="1">
        <v>0</v>
      </c>
      <c r="C65" s="15">
        <f t="shared" si="2"/>
        <v>0</v>
      </c>
      <c r="D65" s="1">
        <v>0</v>
      </c>
      <c r="E65" s="15">
        <f t="shared" si="4"/>
        <v>0</v>
      </c>
      <c r="F65" s="5">
        <v>0</v>
      </c>
      <c r="G65" s="1">
        <v>0</v>
      </c>
      <c r="H65" s="6">
        <f t="shared" si="3"/>
        <v>0</v>
      </c>
      <c r="I65" s="1">
        <v>0</v>
      </c>
      <c r="J65" s="6">
        <f t="shared" si="5"/>
        <v>0</v>
      </c>
      <c r="K65" s="5">
        <v>0</v>
      </c>
    </row>
    <row r="66" spans="1:11" ht="15">
      <c r="A66" s="2" t="s">
        <v>21</v>
      </c>
      <c r="B66" s="1">
        <v>1</v>
      </c>
      <c r="C66" s="15">
        <f t="shared" si="2"/>
        <v>0.04291151174252063</v>
      </c>
      <c r="D66" s="1">
        <v>1</v>
      </c>
      <c r="E66" s="15">
        <f t="shared" si="4"/>
        <v>0.04289073242788138</v>
      </c>
      <c r="F66" s="4">
        <v>0</v>
      </c>
      <c r="G66" s="1">
        <v>0</v>
      </c>
      <c r="H66" s="6">
        <f t="shared" si="3"/>
        <v>0</v>
      </c>
      <c r="I66" s="1">
        <v>0</v>
      </c>
      <c r="J66" s="6">
        <f t="shared" si="5"/>
        <v>0</v>
      </c>
      <c r="K66" s="5">
        <v>0</v>
      </c>
    </row>
    <row r="67" spans="1:11" ht="15">
      <c r="A67" s="2" t="s">
        <v>22</v>
      </c>
      <c r="B67" s="1">
        <v>1165</v>
      </c>
      <c r="C67" s="15">
        <f t="shared" si="2"/>
        <v>49.99191118003653</v>
      </c>
      <c r="D67" s="1">
        <v>1324</v>
      </c>
      <c r="E67" s="15">
        <f t="shared" si="4"/>
        <v>56.78732973451494</v>
      </c>
      <c r="F67" s="4">
        <f>-E67/C67</f>
        <v>-1.135930361413989</v>
      </c>
      <c r="G67" s="1">
        <v>193</v>
      </c>
      <c r="H67" s="6">
        <f t="shared" si="3"/>
        <v>62.19486650661425</v>
      </c>
      <c r="I67" s="1">
        <v>229</v>
      </c>
      <c r="J67" s="6">
        <f t="shared" si="5"/>
        <v>75.5127613269142</v>
      </c>
      <c r="K67" s="4">
        <f>-J67/H67</f>
        <v>-1.2141317373658747</v>
      </c>
    </row>
    <row r="68" spans="1:11" ht="15">
      <c r="A68" s="2" t="s">
        <v>94</v>
      </c>
      <c r="B68" s="1">
        <v>25</v>
      </c>
      <c r="C68" s="15">
        <f t="shared" si="2"/>
        <v>1.0727877935630157</v>
      </c>
      <c r="D68" s="1">
        <v>64</v>
      </c>
      <c r="E68" s="15">
        <f t="shared" si="4"/>
        <v>2.745006875384408</v>
      </c>
      <c r="F68" s="4">
        <f>-E68/C68</f>
        <v>-2.5587603548950764</v>
      </c>
      <c r="G68" s="1">
        <v>5</v>
      </c>
      <c r="H68" s="6">
        <f t="shared" si="3"/>
        <v>1.6112659716739441</v>
      </c>
      <c r="I68" s="1">
        <v>8</v>
      </c>
      <c r="J68" s="6">
        <f t="shared" si="5"/>
        <v>2.6380003957000593</v>
      </c>
      <c r="K68" s="4">
        <f>-J68/H68</f>
        <v>-1.6372221855833278</v>
      </c>
    </row>
    <row r="69" spans="1:11" ht="15">
      <c r="A69" s="2" t="s">
        <v>23</v>
      </c>
      <c r="B69" s="1">
        <v>0</v>
      </c>
      <c r="C69" s="15">
        <f t="shared" si="2"/>
        <v>0</v>
      </c>
      <c r="D69" s="1">
        <v>0</v>
      </c>
      <c r="E69" s="15">
        <f t="shared" si="4"/>
        <v>0</v>
      </c>
      <c r="F69" s="4">
        <v>0</v>
      </c>
      <c r="G69" s="1">
        <v>0</v>
      </c>
      <c r="H69" s="6">
        <f t="shared" si="3"/>
        <v>0</v>
      </c>
      <c r="I69" s="1">
        <v>0</v>
      </c>
      <c r="J69" s="6">
        <f t="shared" si="5"/>
        <v>0</v>
      </c>
      <c r="K69" s="5">
        <v>0</v>
      </c>
    </row>
    <row r="70" spans="1:11" ht="15">
      <c r="A70" s="2" t="s">
        <v>24</v>
      </c>
      <c r="B70" s="1">
        <v>0</v>
      </c>
      <c r="C70" s="15">
        <f t="shared" si="2"/>
        <v>0</v>
      </c>
      <c r="D70" s="1">
        <v>2</v>
      </c>
      <c r="E70" s="15">
        <f aca="true" t="shared" si="6" ref="E70:E101">D70*100000/2331506</f>
        <v>0.08578146485576275</v>
      </c>
      <c r="F70" s="4">
        <v>0</v>
      </c>
      <c r="G70" s="1">
        <v>0</v>
      </c>
      <c r="H70" s="6">
        <f t="shared" si="3"/>
        <v>0</v>
      </c>
      <c r="I70" s="1">
        <v>0</v>
      </c>
      <c r="J70" s="6">
        <f aca="true" t="shared" si="7" ref="J70:J101">I70*100000/303260</f>
        <v>0</v>
      </c>
      <c r="K70" s="5">
        <v>0</v>
      </c>
    </row>
    <row r="71" spans="1:11" ht="15">
      <c r="A71" s="2" t="s">
        <v>25</v>
      </c>
      <c r="B71" s="1">
        <v>0</v>
      </c>
      <c r="C71" s="15">
        <f aca="true" t="shared" si="8" ref="C71:C115">B71*100000/2330377</f>
        <v>0</v>
      </c>
      <c r="D71" s="1">
        <v>0</v>
      </c>
      <c r="E71" s="15">
        <f t="shared" si="6"/>
        <v>0</v>
      </c>
      <c r="F71" s="5">
        <v>0</v>
      </c>
      <c r="G71" s="1">
        <v>0</v>
      </c>
      <c r="H71" s="6">
        <f aca="true" t="shared" si="9" ref="H71:H115">G71*100000/310315</f>
        <v>0</v>
      </c>
      <c r="I71" s="1">
        <v>0</v>
      </c>
      <c r="J71" s="6">
        <f t="shared" si="7"/>
        <v>0</v>
      </c>
      <c r="K71" s="5">
        <v>0</v>
      </c>
    </row>
    <row r="72" spans="1:11" ht="15">
      <c r="A72" s="2" t="s">
        <v>26</v>
      </c>
      <c r="B72" s="1">
        <v>0</v>
      </c>
      <c r="C72" s="15">
        <f t="shared" si="8"/>
        <v>0</v>
      </c>
      <c r="D72" s="1">
        <v>2</v>
      </c>
      <c r="E72" s="15">
        <f t="shared" si="6"/>
        <v>0.08578146485576275</v>
      </c>
      <c r="F72" s="4">
        <v>0</v>
      </c>
      <c r="G72" s="1">
        <v>0</v>
      </c>
      <c r="H72" s="6">
        <f t="shared" si="9"/>
        <v>0</v>
      </c>
      <c r="I72" s="1">
        <v>0</v>
      </c>
      <c r="J72" s="6">
        <f t="shared" si="7"/>
        <v>0</v>
      </c>
      <c r="K72" s="5">
        <v>0</v>
      </c>
    </row>
    <row r="73" spans="1:11" ht="15">
      <c r="A73" s="2" t="s">
        <v>27</v>
      </c>
      <c r="B73" s="1">
        <v>154</v>
      </c>
      <c r="C73" s="15">
        <f t="shared" si="8"/>
        <v>6.608372808348177</v>
      </c>
      <c r="D73" s="1">
        <v>212</v>
      </c>
      <c r="E73" s="15">
        <f t="shared" si="6"/>
        <v>9.092835274710852</v>
      </c>
      <c r="F73" s="4">
        <f>-E73/C73</f>
        <v>-1.3759567655178475</v>
      </c>
      <c r="G73" s="1">
        <v>105</v>
      </c>
      <c r="H73" s="6">
        <f t="shared" si="9"/>
        <v>33.83658540515283</v>
      </c>
      <c r="I73" s="1">
        <v>117</v>
      </c>
      <c r="J73" s="6">
        <f t="shared" si="7"/>
        <v>38.58075578711337</v>
      </c>
      <c r="K73" s="4">
        <f>-J73/H73</f>
        <v>-1.1402083078169603</v>
      </c>
    </row>
    <row r="74" spans="1:11" ht="15">
      <c r="A74" s="2" t="s">
        <v>28</v>
      </c>
      <c r="B74" s="1">
        <v>0</v>
      </c>
      <c r="C74" s="15">
        <f t="shared" si="8"/>
        <v>0</v>
      </c>
      <c r="D74" s="1">
        <v>0</v>
      </c>
      <c r="E74" s="15">
        <f t="shared" si="6"/>
        <v>0</v>
      </c>
      <c r="F74" s="5">
        <v>0</v>
      </c>
      <c r="G74" s="1">
        <v>0</v>
      </c>
      <c r="H74" s="6">
        <f t="shared" si="9"/>
        <v>0</v>
      </c>
      <c r="I74" s="1">
        <v>0</v>
      </c>
      <c r="J74" s="6">
        <f t="shared" si="7"/>
        <v>0</v>
      </c>
      <c r="K74" s="5">
        <v>0</v>
      </c>
    </row>
    <row r="75" spans="1:11" ht="15">
      <c r="A75" s="2" t="s">
        <v>29</v>
      </c>
      <c r="B75" s="1">
        <v>5</v>
      </c>
      <c r="C75" s="15">
        <f t="shared" si="8"/>
        <v>0.21455755871260315</v>
      </c>
      <c r="D75" s="1">
        <v>0</v>
      </c>
      <c r="E75" s="15">
        <f t="shared" si="6"/>
        <v>0</v>
      </c>
      <c r="F75" s="4">
        <v>5</v>
      </c>
      <c r="G75" s="1">
        <v>0</v>
      </c>
      <c r="H75" s="6">
        <f t="shared" si="9"/>
        <v>0</v>
      </c>
      <c r="I75" s="1">
        <v>0</v>
      </c>
      <c r="J75" s="6">
        <f t="shared" si="7"/>
        <v>0</v>
      </c>
      <c r="K75" s="5">
        <v>0</v>
      </c>
    </row>
    <row r="76" spans="1:11" ht="15">
      <c r="A76" s="10" t="s">
        <v>95</v>
      </c>
      <c r="B76" s="1">
        <v>60</v>
      </c>
      <c r="C76" s="15">
        <f t="shared" si="8"/>
        <v>2.5746907045512377</v>
      </c>
      <c r="D76" s="1">
        <v>61</v>
      </c>
      <c r="E76" s="15">
        <f t="shared" si="6"/>
        <v>2.616334678100764</v>
      </c>
      <c r="F76" s="4">
        <f>-E76/C76</f>
        <v>-1.0161743596914041</v>
      </c>
      <c r="G76" s="1">
        <v>35</v>
      </c>
      <c r="H76" s="6">
        <f t="shared" si="9"/>
        <v>11.278861801717609</v>
      </c>
      <c r="I76" s="1">
        <v>42</v>
      </c>
      <c r="J76" s="6">
        <f t="shared" si="7"/>
        <v>13.849502077425312</v>
      </c>
      <c r="K76" s="4">
        <f>-J76/H76</f>
        <v>-1.227916639187496</v>
      </c>
    </row>
    <row r="77" spans="1:11" ht="33.75">
      <c r="A77" s="8" t="s">
        <v>96</v>
      </c>
      <c r="B77" s="1">
        <v>203</v>
      </c>
      <c r="C77" s="15">
        <f t="shared" si="8"/>
        <v>8.711036883731689</v>
      </c>
      <c r="D77" s="1">
        <v>194</v>
      </c>
      <c r="E77" s="15">
        <f t="shared" si="6"/>
        <v>8.320802091008987</v>
      </c>
      <c r="F77" s="4">
        <f>C77/E77</f>
        <v>1.0468986990021512</v>
      </c>
      <c r="G77" s="1">
        <v>3</v>
      </c>
      <c r="H77" s="6">
        <f t="shared" si="9"/>
        <v>0.9667595830043665</v>
      </c>
      <c r="I77" s="1">
        <v>2</v>
      </c>
      <c r="J77" s="6">
        <f t="shared" si="7"/>
        <v>0.6595000989250148</v>
      </c>
      <c r="K77" s="4">
        <f>H77/J77</f>
        <v>1.4658975557095208</v>
      </c>
    </row>
    <row r="78" spans="1:11" ht="15">
      <c r="A78" s="2" t="s">
        <v>97</v>
      </c>
      <c r="B78" s="1">
        <v>184</v>
      </c>
      <c r="C78" s="15">
        <f t="shared" si="8"/>
        <v>7.8957181606237965</v>
      </c>
      <c r="D78" s="1">
        <v>186</v>
      </c>
      <c r="E78" s="15">
        <f t="shared" si="6"/>
        <v>7.977676231585936</v>
      </c>
      <c r="F78" s="4">
        <f>-E78/C78</f>
        <v>-1.0103800654094857</v>
      </c>
      <c r="G78" s="1">
        <v>1</v>
      </c>
      <c r="H78" s="6">
        <f t="shared" si="9"/>
        <v>0.32225319433478883</v>
      </c>
      <c r="I78" s="1">
        <v>2</v>
      </c>
      <c r="J78" s="6">
        <f t="shared" si="7"/>
        <v>0.6595000989250148</v>
      </c>
      <c r="K78" s="4">
        <f>-J78/H78</f>
        <v>-2.0465277319791597</v>
      </c>
    </row>
    <row r="79" spans="1:11" ht="22.5">
      <c r="A79" s="8" t="s">
        <v>108</v>
      </c>
      <c r="B79" s="1">
        <v>85</v>
      </c>
      <c r="C79" s="15">
        <f t="shared" si="8"/>
        <v>3.6474784981142534</v>
      </c>
      <c r="D79" s="1">
        <v>58</v>
      </c>
      <c r="E79" s="15">
        <f t="shared" si="6"/>
        <v>2.4876624808171197</v>
      </c>
      <c r="F79" s="4">
        <f>C79/E79</f>
        <v>1.4662272419352365</v>
      </c>
      <c r="G79" s="1">
        <v>0</v>
      </c>
      <c r="H79" s="6">
        <f t="shared" si="9"/>
        <v>0</v>
      </c>
      <c r="I79" s="1">
        <v>0</v>
      </c>
      <c r="J79" s="6">
        <f t="shared" si="7"/>
        <v>0</v>
      </c>
      <c r="K79" s="5">
        <v>0</v>
      </c>
    </row>
    <row r="80" spans="1:11" ht="15">
      <c r="A80" s="2" t="s">
        <v>30</v>
      </c>
      <c r="B80" s="1">
        <v>94</v>
      </c>
      <c r="C80" s="15">
        <f t="shared" si="8"/>
        <v>4.03368210379694</v>
      </c>
      <c r="D80" s="1">
        <v>81</v>
      </c>
      <c r="E80" s="15">
        <f t="shared" si="6"/>
        <v>3.4741493266583916</v>
      </c>
      <c r="F80" s="4">
        <f>C80/E80</f>
        <v>1.1610560527278009</v>
      </c>
      <c r="G80" s="1">
        <v>0</v>
      </c>
      <c r="H80" s="6">
        <f t="shared" si="9"/>
        <v>0</v>
      </c>
      <c r="I80" s="1">
        <v>2</v>
      </c>
      <c r="J80" s="6">
        <f t="shared" si="7"/>
        <v>0.6595000989250148</v>
      </c>
      <c r="K80" s="4">
        <v>0</v>
      </c>
    </row>
    <row r="81" spans="1:11" ht="15">
      <c r="A81" s="2" t="s">
        <v>98</v>
      </c>
      <c r="B81" s="1">
        <v>43</v>
      </c>
      <c r="C81" s="15">
        <f t="shared" si="8"/>
        <v>1.8451950049283872</v>
      </c>
      <c r="D81" s="1">
        <v>58</v>
      </c>
      <c r="E81" s="15">
        <f t="shared" si="6"/>
        <v>2.4876624808171197</v>
      </c>
      <c r="F81" s="4">
        <f>-E81/C81</f>
        <v>-1.3481840532695712</v>
      </c>
      <c r="G81" s="1">
        <v>0</v>
      </c>
      <c r="H81" s="6">
        <f t="shared" si="9"/>
        <v>0</v>
      </c>
      <c r="I81" s="1">
        <v>0</v>
      </c>
      <c r="J81" s="6">
        <f t="shared" si="7"/>
        <v>0</v>
      </c>
      <c r="K81" s="4">
        <v>0</v>
      </c>
    </row>
    <row r="82" spans="1:11" ht="45">
      <c r="A82" s="8" t="s">
        <v>114</v>
      </c>
      <c r="B82" s="1">
        <v>56</v>
      </c>
      <c r="C82" s="15">
        <f t="shared" si="8"/>
        <v>2.4030446575811553</v>
      </c>
      <c r="D82" s="1">
        <v>58</v>
      </c>
      <c r="E82" s="15">
        <f t="shared" si="6"/>
        <v>2.4876624808171197</v>
      </c>
      <c r="F82" s="4">
        <f>-E82/C82</f>
        <v>-1.0352127551891352</v>
      </c>
      <c r="G82" s="1">
        <v>1</v>
      </c>
      <c r="H82" s="6">
        <f t="shared" si="9"/>
        <v>0.32225319433478883</v>
      </c>
      <c r="I82" s="1">
        <v>1</v>
      </c>
      <c r="J82" s="6">
        <f t="shared" si="7"/>
        <v>0.3297500494625074</v>
      </c>
      <c r="K82" s="5">
        <v>0</v>
      </c>
    </row>
    <row r="83" spans="1:11" ht="33.75">
      <c r="A83" s="8" t="s">
        <v>99</v>
      </c>
      <c r="B83" s="1">
        <v>86368</v>
      </c>
      <c r="C83" s="15">
        <f t="shared" si="8"/>
        <v>3706.181446178022</v>
      </c>
      <c r="D83" s="1">
        <v>122261</v>
      </c>
      <c r="E83" s="15">
        <f t="shared" si="6"/>
        <v>5243.863837365205</v>
      </c>
      <c r="F83" s="4">
        <f>-E83/C83</f>
        <v>-1.414896683693916</v>
      </c>
      <c r="G83" s="1">
        <v>53079</v>
      </c>
      <c r="H83" s="6">
        <f t="shared" si="9"/>
        <v>17104.877302096258</v>
      </c>
      <c r="I83" s="1">
        <v>70705</v>
      </c>
      <c r="J83" s="6">
        <f t="shared" si="7"/>
        <v>23314.97724724659</v>
      </c>
      <c r="K83" s="4">
        <f>-J83/H83</f>
        <v>-1.3630601866047447</v>
      </c>
    </row>
    <row r="84" spans="1:11" ht="22.5">
      <c r="A84" s="8" t="s">
        <v>100</v>
      </c>
      <c r="B84" s="1">
        <v>86263</v>
      </c>
      <c r="C84" s="15">
        <f t="shared" si="8"/>
        <v>3701.675737445057</v>
      </c>
      <c r="D84" s="1">
        <v>121607</v>
      </c>
      <c r="E84" s="15">
        <f t="shared" si="6"/>
        <v>5215.8132983573705</v>
      </c>
      <c r="F84" s="4">
        <f>-E84/C84</f>
        <v>-1.4090411122713278</v>
      </c>
      <c r="G84" s="1">
        <v>53028</v>
      </c>
      <c r="H84" s="6">
        <f t="shared" si="9"/>
        <v>17088.442389185184</v>
      </c>
      <c r="I84" s="1">
        <v>70362</v>
      </c>
      <c r="J84" s="6">
        <f t="shared" si="7"/>
        <v>23201.872980280947</v>
      </c>
      <c r="K84" s="4">
        <f>-J84/H84</f>
        <v>-1.3577523598619374</v>
      </c>
    </row>
    <row r="85" spans="1:11" ht="15">
      <c r="A85" s="2" t="s">
        <v>31</v>
      </c>
      <c r="B85" s="1">
        <v>105</v>
      </c>
      <c r="C85" s="15">
        <f t="shared" si="8"/>
        <v>4.505708732964666</v>
      </c>
      <c r="D85" s="1">
        <v>654</v>
      </c>
      <c r="E85" s="15">
        <f t="shared" si="6"/>
        <v>28.05053900783442</v>
      </c>
      <c r="F85" s="4">
        <f>-E85/C85</f>
        <v>-6.2255553277581095</v>
      </c>
      <c r="G85" s="1">
        <v>51</v>
      </c>
      <c r="H85" s="6">
        <f t="shared" si="9"/>
        <v>16.434912911074232</v>
      </c>
      <c r="I85" s="1">
        <v>343</v>
      </c>
      <c r="J85" s="6">
        <f t="shared" si="7"/>
        <v>113.10426696564005</v>
      </c>
      <c r="K85" s="4">
        <f>-J85/H85</f>
        <v>-6.881951098714233</v>
      </c>
    </row>
    <row r="86" spans="1:11" ht="15">
      <c r="A86" s="2" t="s">
        <v>109</v>
      </c>
      <c r="B86" s="1">
        <v>2378</v>
      </c>
      <c r="C86" s="15">
        <f t="shared" si="8"/>
        <v>102.04357492371406</v>
      </c>
      <c r="D86" s="1">
        <v>2364</v>
      </c>
      <c r="E86" s="15">
        <f t="shared" si="6"/>
        <v>101.39369145951157</v>
      </c>
      <c r="F86" s="4">
        <f>C86/E86</f>
        <v>1.0064095059056213</v>
      </c>
      <c r="G86" s="1">
        <v>927</v>
      </c>
      <c r="H86" s="6">
        <f t="shared" si="9"/>
        <v>298.72871114834925</v>
      </c>
      <c r="I86" s="1">
        <v>571</v>
      </c>
      <c r="J86" s="6">
        <f t="shared" si="7"/>
        <v>188.28727824309175</v>
      </c>
      <c r="K86" s="4">
        <f>H86/J86</f>
        <v>1.5865581250936671</v>
      </c>
    </row>
    <row r="87" spans="1:11" ht="15">
      <c r="A87" s="2" t="s">
        <v>110</v>
      </c>
      <c r="B87" s="1">
        <v>21</v>
      </c>
      <c r="C87" s="15">
        <f t="shared" si="8"/>
        <v>0.9011417465929332</v>
      </c>
      <c r="D87" s="1">
        <v>23</v>
      </c>
      <c r="E87" s="15">
        <f t="shared" si="6"/>
        <v>0.9864868458412717</v>
      </c>
      <c r="F87" s="4">
        <f>-E87/C87</f>
        <v>-1.0947077411195454</v>
      </c>
      <c r="G87" s="1">
        <v>21</v>
      </c>
      <c r="H87" s="6">
        <f t="shared" si="9"/>
        <v>6.767317081030566</v>
      </c>
      <c r="I87" s="1">
        <v>6</v>
      </c>
      <c r="J87" s="6">
        <f t="shared" si="7"/>
        <v>1.9785002967750445</v>
      </c>
      <c r="K87" s="4">
        <f>H87/J87</f>
        <v>3.4204276299888825</v>
      </c>
    </row>
    <row r="88" spans="1:11" ht="15">
      <c r="A88" s="2" t="s">
        <v>111</v>
      </c>
      <c r="B88" s="1">
        <v>790</v>
      </c>
      <c r="C88" s="15">
        <f t="shared" si="8"/>
        <v>33.9000942765913</v>
      </c>
      <c r="D88" s="1">
        <v>1052</v>
      </c>
      <c r="E88" s="15">
        <f t="shared" si="6"/>
        <v>45.12105051413121</v>
      </c>
      <c r="F88" s="4">
        <f>-E88/C88</f>
        <v>-1.331000738404678</v>
      </c>
      <c r="G88" s="1">
        <v>242</v>
      </c>
      <c r="H88" s="6">
        <f t="shared" si="9"/>
        <v>77.9852730290189</v>
      </c>
      <c r="I88" s="1">
        <v>250</v>
      </c>
      <c r="J88" s="6">
        <f t="shared" si="7"/>
        <v>82.43751236562686</v>
      </c>
      <c r="K88" s="4">
        <f>-J88/H88</f>
        <v>-1.0570907706503925</v>
      </c>
    </row>
    <row r="89" spans="1:11" ht="22.5">
      <c r="A89" s="8" t="s">
        <v>112</v>
      </c>
      <c r="B89" s="1">
        <v>78</v>
      </c>
      <c r="C89" s="15">
        <f t="shared" si="8"/>
        <v>3.347097915916609</v>
      </c>
      <c r="D89" s="1">
        <v>20</v>
      </c>
      <c r="E89" s="15">
        <f t="shared" si="6"/>
        <v>0.8578146485576276</v>
      </c>
      <c r="F89" s="4">
        <f>C89/E89</f>
        <v>3.901889436773535</v>
      </c>
      <c r="G89" s="1">
        <v>19</v>
      </c>
      <c r="H89" s="6">
        <f t="shared" si="9"/>
        <v>6.122810692360988</v>
      </c>
      <c r="I89" s="1">
        <v>7</v>
      </c>
      <c r="J89" s="6">
        <f t="shared" si="7"/>
        <v>2.308250346237552</v>
      </c>
      <c r="K89" s="4">
        <f>H89/J89</f>
        <v>2.6525765293791332</v>
      </c>
    </row>
    <row r="90" spans="1:11" ht="15">
      <c r="A90" s="2" t="s">
        <v>101</v>
      </c>
      <c r="B90" s="1">
        <v>0</v>
      </c>
      <c r="C90" s="15">
        <f t="shared" si="8"/>
        <v>0</v>
      </c>
      <c r="D90" s="1">
        <v>1</v>
      </c>
      <c r="E90" s="15">
        <f t="shared" si="6"/>
        <v>0.04289073242788138</v>
      </c>
      <c r="F90" s="12">
        <v>0</v>
      </c>
      <c r="G90" s="1">
        <v>0</v>
      </c>
      <c r="H90" s="6">
        <f t="shared" si="9"/>
        <v>0</v>
      </c>
      <c r="I90" s="1">
        <v>1</v>
      </c>
      <c r="J90" s="6">
        <f t="shared" si="7"/>
        <v>0.3297500494625074</v>
      </c>
      <c r="K90" s="5">
        <v>0</v>
      </c>
    </row>
    <row r="91" spans="1:11" ht="15">
      <c r="A91" s="2" t="s">
        <v>102</v>
      </c>
      <c r="B91" s="1">
        <v>7</v>
      </c>
      <c r="C91" s="15">
        <f t="shared" si="8"/>
        <v>0.3003805821976444</v>
      </c>
      <c r="D91" s="1">
        <v>10</v>
      </c>
      <c r="E91" s="15">
        <f t="shared" si="6"/>
        <v>0.4289073242788138</v>
      </c>
      <c r="F91" s="4">
        <f>-E91/C91</f>
        <v>-1.4278796623298418</v>
      </c>
      <c r="G91" s="1">
        <v>2</v>
      </c>
      <c r="H91" s="6">
        <f t="shared" si="9"/>
        <v>0.6445063886695777</v>
      </c>
      <c r="I91" s="1">
        <v>4</v>
      </c>
      <c r="J91" s="6">
        <f t="shared" si="7"/>
        <v>1.3190001978500296</v>
      </c>
      <c r="K91" s="4">
        <f>-J91/H91</f>
        <v>-2.0465277319791597</v>
      </c>
    </row>
    <row r="92" spans="1:11" ht="15">
      <c r="A92" s="10" t="s">
        <v>32</v>
      </c>
      <c r="B92" s="1">
        <v>178</v>
      </c>
      <c r="C92" s="15">
        <f t="shared" si="8"/>
        <v>7.638249090168673</v>
      </c>
      <c r="D92" s="1">
        <v>193</v>
      </c>
      <c r="E92" s="15">
        <f t="shared" si="6"/>
        <v>8.277911358581106</v>
      </c>
      <c r="F92" s="4">
        <f>-E92/C92</f>
        <v>-1.0837446201166383</v>
      </c>
      <c r="G92" s="1">
        <v>163</v>
      </c>
      <c r="H92" s="6">
        <f t="shared" si="9"/>
        <v>52.52727067657058</v>
      </c>
      <c r="I92" s="1">
        <v>173</v>
      </c>
      <c r="J92" s="6">
        <f t="shared" si="7"/>
        <v>57.04675855701378</v>
      </c>
      <c r="K92" s="4">
        <f>-J92/H92</f>
        <v>-1.086040790283419</v>
      </c>
    </row>
    <row r="93" spans="1:11" ht="15">
      <c r="A93" s="10" t="s">
        <v>33</v>
      </c>
      <c r="B93" s="1">
        <v>30</v>
      </c>
      <c r="C93" s="15">
        <f t="shared" si="8"/>
        <v>1.2873453522756189</v>
      </c>
      <c r="D93" s="1">
        <v>64</v>
      </c>
      <c r="E93" s="15">
        <f t="shared" si="6"/>
        <v>2.745006875384408</v>
      </c>
      <c r="F93" s="4">
        <f>-E93/C93</f>
        <v>-2.132300295745897</v>
      </c>
      <c r="G93" s="1">
        <v>9</v>
      </c>
      <c r="H93" s="6">
        <f t="shared" si="9"/>
        <v>2.9002787490130997</v>
      </c>
      <c r="I93" s="1">
        <v>24</v>
      </c>
      <c r="J93" s="6">
        <f t="shared" si="7"/>
        <v>7.914001187100178</v>
      </c>
      <c r="K93" s="4">
        <f>-J93/H93</f>
        <v>-2.7287036426388798</v>
      </c>
    </row>
    <row r="94" spans="1:11" ht="15">
      <c r="A94" s="10" t="s">
        <v>34</v>
      </c>
      <c r="B94" s="1">
        <v>0</v>
      </c>
      <c r="C94" s="15">
        <f t="shared" si="8"/>
        <v>0</v>
      </c>
      <c r="D94" s="1">
        <v>0</v>
      </c>
      <c r="E94" s="15">
        <f t="shared" si="6"/>
        <v>0</v>
      </c>
      <c r="F94" s="11">
        <v>0</v>
      </c>
      <c r="G94" s="1">
        <v>0</v>
      </c>
      <c r="H94" s="6">
        <f t="shared" si="9"/>
        <v>0</v>
      </c>
      <c r="I94" s="1">
        <v>0</v>
      </c>
      <c r="J94" s="6">
        <f t="shared" si="7"/>
        <v>0</v>
      </c>
      <c r="K94" s="4">
        <v>0</v>
      </c>
    </row>
    <row r="95" spans="1:11" ht="15">
      <c r="A95" s="2" t="s">
        <v>35</v>
      </c>
      <c r="B95" s="1">
        <v>0</v>
      </c>
      <c r="C95" s="15">
        <f t="shared" si="8"/>
        <v>0</v>
      </c>
      <c r="D95" s="1">
        <v>0</v>
      </c>
      <c r="E95" s="15">
        <f t="shared" si="6"/>
        <v>0</v>
      </c>
      <c r="F95" s="11">
        <v>0</v>
      </c>
      <c r="G95" s="1">
        <v>0</v>
      </c>
      <c r="H95" s="6">
        <f t="shared" si="9"/>
        <v>0</v>
      </c>
      <c r="I95" s="1">
        <v>0</v>
      </c>
      <c r="J95" s="6">
        <f t="shared" si="7"/>
        <v>0</v>
      </c>
      <c r="K95" s="5">
        <v>0</v>
      </c>
    </row>
    <row r="96" spans="1:11" ht="15">
      <c r="A96" s="2" t="s">
        <v>36</v>
      </c>
      <c r="B96" s="1">
        <v>0</v>
      </c>
      <c r="C96" s="15">
        <f t="shared" si="8"/>
        <v>0</v>
      </c>
      <c r="D96" s="1">
        <v>0</v>
      </c>
      <c r="E96" s="15">
        <f t="shared" si="6"/>
        <v>0</v>
      </c>
      <c r="F96" s="11">
        <v>0</v>
      </c>
      <c r="G96" s="1">
        <v>0</v>
      </c>
      <c r="H96" s="6">
        <f t="shared" si="9"/>
        <v>0</v>
      </c>
      <c r="I96" s="1">
        <v>0</v>
      </c>
      <c r="J96" s="6">
        <f t="shared" si="7"/>
        <v>0</v>
      </c>
      <c r="K96" s="5">
        <v>0</v>
      </c>
    </row>
    <row r="97" spans="1:11" ht="15">
      <c r="A97" s="2" t="s">
        <v>103</v>
      </c>
      <c r="B97" s="1">
        <v>0</v>
      </c>
      <c r="C97" s="15">
        <f t="shared" si="8"/>
        <v>0</v>
      </c>
      <c r="D97" s="1">
        <v>0</v>
      </c>
      <c r="E97" s="15">
        <f t="shared" si="6"/>
        <v>0</v>
      </c>
      <c r="F97" s="12">
        <v>0</v>
      </c>
      <c r="G97" s="1">
        <v>0</v>
      </c>
      <c r="H97" s="6">
        <f t="shared" si="9"/>
        <v>0</v>
      </c>
      <c r="I97" s="1">
        <v>0</v>
      </c>
      <c r="J97" s="6">
        <f t="shared" si="7"/>
        <v>0</v>
      </c>
      <c r="K97" s="5">
        <v>0</v>
      </c>
    </row>
    <row r="98" spans="1:11" ht="15">
      <c r="A98" s="16" t="s">
        <v>37</v>
      </c>
      <c r="B98" s="1">
        <v>50</v>
      </c>
      <c r="C98" s="15">
        <f t="shared" si="8"/>
        <v>2.1455755871260314</v>
      </c>
      <c r="D98" s="1">
        <v>42</v>
      </c>
      <c r="E98" s="15">
        <f t="shared" si="6"/>
        <v>1.8014107619710178</v>
      </c>
      <c r="F98" s="4">
        <f>C98/E98</f>
        <v>1.191052941628063</v>
      </c>
      <c r="G98" s="1">
        <v>38</v>
      </c>
      <c r="H98" s="6">
        <f t="shared" si="9"/>
        <v>12.245621384721977</v>
      </c>
      <c r="I98" s="1">
        <v>37</v>
      </c>
      <c r="J98" s="6">
        <f t="shared" si="7"/>
        <v>12.200751830112775</v>
      </c>
      <c r="K98" s="4">
        <f>H98/J98</f>
        <v>1.0036776057110233</v>
      </c>
    </row>
    <row r="99" spans="1:11" ht="15">
      <c r="A99" s="2" t="s">
        <v>38</v>
      </c>
      <c r="B99" s="1">
        <v>0</v>
      </c>
      <c r="C99" s="15">
        <f t="shared" si="8"/>
        <v>0</v>
      </c>
      <c r="D99" s="1">
        <v>0</v>
      </c>
      <c r="E99" s="15">
        <f t="shared" si="6"/>
        <v>0</v>
      </c>
      <c r="F99" s="12">
        <v>0</v>
      </c>
      <c r="G99" s="1">
        <v>0</v>
      </c>
      <c r="H99" s="6">
        <f t="shared" si="9"/>
        <v>0</v>
      </c>
      <c r="I99" s="1">
        <v>0</v>
      </c>
      <c r="J99" s="6">
        <f t="shared" si="7"/>
        <v>0</v>
      </c>
      <c r="K99" s="5">
        <v>0</v>
      </c>
    </row>
    <row r="100" spans="1:11" ht="15">
      <c r="A100" s="2" t="s">
        <v>39</v>
      </c>
      <c r="B100" s="1">
        <v>0</v>
      </c>
      <c r="C100" s="15">
        <f t="shared" si="8"/>
        <v>0</v>
      </c>
      <c r="D100" s="1">
        <v>1</v>
      </c>
      <c r="E100" s="15">
        <f t="shared" si="6"/>
        <v>0.04289073242788138</v>
      </c>
      <c r="F100" s="11">
        <v>0</v>
      </c>
      <c r="G100" s="1">
        <v>0</v>
      </c>
      <c r="H100" s="6">
        <f t="shared" si="9"/>
        <v>0</v>
      </c>
      <c r="I100" s="1">
        <v>0</v>
      </c>
      <c r="J100" s="6">
        <f t="shared" si="7"/>
        <v>0</v>
      </c>
      <c r="K100" s="5">
        <v>0</v>
      </c>
    </row>
    <row r="101" spans="1:11" ht="15">
      <c r="A101" s="2" t="s">
        <v>40</v>
      </c>
      <c r="B101" s="1">
        <v>0</v>
      </c>
      <c r="C101" s="15">
        <f t="shared" si="8"/>
        <v>0</v>
      </c>
      <c r="D101" s="1">
        <v>0</v>
      </c>
      <c r="E101" s="15">
        <f t="shared" si="6"/>
        <v>0</v>
      </c>
      <c r="F101" s="12">
        <v>0</v>
      </c>
      <c r="G101" s="1">
        <v>0</v>
      </c>
      <c r="H101" s="6">
        <f t="shared" si="9"/>
        <v>0</v>
      </c>
      <c r="I101" s="1">
        <v>0</v>
      </c>
      <c r="J101" s="6">
        <f t="shared" si="7"/>
        <v>0</v>
      </c>
      <c r="K101" s="5">
        <v>0</v>
      </c>
    </row>
    <row r="102" spans="1:11" ht="15">
      <c r="A102" s="2" t="s">
        <v>104</v>
      </c>
      <c r="B102" s="1">
        <v>0</v>
      </c>
      <c r="C102" s="15">
        <f t="shared" si="8"/>
        <v>0</v>
      </c>
      <c r="D102" s="1">
        <v>0</v>
      </c>
      <c r="E102" s="15">
        <f aca="true" t="shared" si="10" ref="E102:E115">D102*100000/2331506</f>
        <v>0</v>
      </c>
      <c r="F102" s="12">
        <v>0</v>
      </c>
      <c r="G102" s="1">
        <v>0</v>
      </c>
      <c r="H102" s="6">
        <f t="shared" si="9"/>
        <v>0</v>
      </c>
      <c r="I102" s="1">
        <v>0</v>
      </c>
      <c r="J102" s="6">
        <f aca="true" t="shared" si="11" ref="J102:J115">I102*100000/303260</f>
        <v>0</v>
      </c>
      <c r="K102" s="5">
        <v>0</v>
      </c>
    </row>
    <row r="103" spans="1:11" ht="15">
      <c r="A103" s="2" t="s">
        <v>41</v>
      </c>
      <c r="B103" s="1">
        <v>11</v>
      </c>
      <c r="C103" s="15">
        <f t="shared" si="8"/>
        <v>0.4720266291677269</v>
      </c>
      <c r="D103" s="1">
        <v>4</v>
      </c>
      <c r="E103" s="15">
        <f t="shared" si="10"/>
        <v>0.1715629297115255</v>
      </c>
      <c r="F103" s="4">
        <f>C103/E103</f>
        <v>2.7513322951608257</v>
      </c>
      <c r="G103" s="1">
        <v>7</v>
      </c>
      <c r="H103" s="6">
        <f t="shared" si="9"/>
        <v>2.255772360343522</v>
      </c>
      <c r="I103" s="1">
        <v>4</v>
      </c>
      <c r="J103" s="6">
        <f t="shared" si="11"/>
        <v>1.3190001978500296</v>
      </c>
      <c r="K103" s="4">
        <f>H103/J103</f>
        <v>1.7102138149944413</v>
      </c>
    </row>
    <row r="104" spans="1:11" ht="15">
      <c r="A104" s="2" t="s">
        <v>42</v>
      </c>
      <c r="B104" s="1">
        <v>0</v>
      </c>
      <c r="C104" s="15">
        <f t="shared" si="8"/>
        <v>0</v>
      </c>
      <c r="D104" s="1">
        <v>0</v>
      </c>
      <c r="E104" s="15">
        <f t="shared" si="10"/>
        <v>0</v>
      </c>
      <c r="F104" s="11">
        <v>0</v>
      </c>
      <c r="G104" s="1">
        <v>0</v>
      </c>
      <c r="H104" s="6">
        <f t="shared" si="9"/>
        <v>0</v>
      </c>
      <c r="I104" s="1">
        <v>0</v>
      </c>
      <c r="J104" s="6">
        <f t="shared" si="11"/>
        <v>0</v>
      </c>
      <c r="K104" s="5">
        <v>0</v>
      </c>
    </row>
    <row r="105" spans="1:11" ht="15">
      <c r="A105" s="2" t="s">
        <v>43</v>
      </c>
      <c r="B105" s="1">
        <v>437</v>
      </c>
      <c r="C105" s="15">
        <f t="shared" si="8"/>
        <v>18.752330631481517</v>
      </c>
      <c r="D105" s="1">
        <v>379</v>
      </c>
      <c r="E105" s="15">
        <f t="shared" si="10"/>
        <v>16.255587590167043</v>
      </c>
      <c r="F105" s="4">
        <f>C105/E105</f>
        <v>1.1535929124349062</v>
      </c>
      <c r="G105" s="1">
        <v>411</v>
      </c>
      <c r="H105" s="6">
        <f t="shared" si="9"/>
        <v>132.4460628715982</v>
      </c>
      <c r="I105" s="1">
        <v>358</v>
      </c>
      <c r="J105" s="6">
        <f t="shared" si="11"/>
        <v>118.05051770757765</v>
      </c>
      <c r="K105" s="4">
        <f>H105/J105</f>
        <v>1.121943939286058</v>
      </c>
    </row>
    <row r="106" spans="1:11" ht="15">
      <c r="A106" s="2" t="s">
        <v>44</v>
      </c>
      <c r="B106" s="1">
        <v>0</v>
      </c>
      <c r="C106" s="15">
        <f t="shared" si="8"/>
        <v>0</v>
      </c>
      <c r="D106" s="1">
        <v>0</v>
      </c>
      <c r="E106" s="15">
        <f t="shared" si="10"/>
        <v>0</v>
      </c>
      <c r="F106" s="12">
        <v>0</v>
      </c>
      <c r="G106" s="1">
        <v>0</v>
      </c>
      <c r="H106" s="6">
        <f t="shared" si="9"/>
        <v>0</v>
      </c>
      <c r="I106" s="1">
        <v>0</v>
      </c>
      <c r="J106" s="6">
        <f t="shared" si="11"/>
        <v>0</v>
      </c>
      <c r="K106" s="5">
        <v>0</v>
      </c>
    </row>
    <row r="107" spans="1:11" ht="15">
      <c r="A107" s="2" t="s">
        <v>45</v>
      </c>
      <c r="B107" s="1">
        <v>3</v>
      </c>
      <c r="C107" s="15">
        <f t="shared" si="8"/>
        <v>0.1287345352275619</v>
      </c>
      <c r="D107" s="1">
        <v>2</v>
      </c>
      <c r="E107" s="15">
        <f t="shared" si="10"/>
        <v>0.08578146485576275</v>
      </c>
      <c r="F107" s="4">
        <f>C107/E107</f>
        <v>1.5007267064513596</v>
      </c>
      <c r="G107" s="1">
        <v>2</v>
      </c>
      <c r="H107" s="6">
        <f t="shared" si="9"/>
        <v>0.6445063886695777</v>
      </c>
      <c r="I107" s="1">
        <v>0</v>
      </c>
      <c r="J107" s="6">
        <f t="shared" si="11"/>
        <v>0</v>
      </c>
      <c r="K107" s="4">
        <v>2</v>
      </c>
    </row>
    <row r="108" spans="1:11" ht="15">
      <c r="A108" s="2" t="s">
        <v>46</v>
      </c>
      <c r="B108" s="1">
        <v>0</v>
      </c>
      <c r="C108" s="15">
        <f t="shared" si="8"/>
        <v>0</v>
      </c>
      <c r="D108" s="1">
        <v>1</v>
      </c>
      <c r="E108" s="15">
        <f t="shared" si="10"/>
        <v>0.04289073242788138</v>
      </c>
      <c r="F108" s="11">
        <v>0</v>
      </c>
      <c r="G108" s="1">
        <v>0</v>
      </c>
      <c r="H108" s="6">
        <f t="shared" si="9"/>
        <v>0</v>
      </c>
      <c r="I108" s="1">
        <v>0</v>
      </c>
      <c r="J108" s="6">
        <f t="shared" si="11"/>
        <v>0</v>
      </c>
      <c r="K108" s="5">
        <v>0</v>
      </c>
    </row>
    <row r="109" spans="1:11" ht="15">
      <c r="A109" s="2" t="s">
        <v>47</v>
      </c>
      <c r="B109" s="1">
        <v>0</v>
      </c>
      <c r="C109" s="15">
        <f t="shared" si="8"/>
        <v>0</v>
      </c>
      <c r="D109" s="1">
        <v>0</v>
      </c>
      <c r="E109" s="15">
        <f t="shared" si="10"/>
        <v>0</v>
      </c>
      <c r="F109" s="11">
        <v>0</v>
      </c>
      <c r="G109" s="1">
        <v>0</v>
      </c>
      <c r="H109" s="6">
        <f t="shared" si="9"/>
        <v>0</v>
      </c>
      <c r="I109" s="1">
        <v>0</v>
      </c>
      <c r="J109" s="6">
        <f t="shared" si="11"/>
        <v>0</v>
      </c>
      <c r="K109" s="5">
        <v>0</v>
      </c>
    </row>
    <row r="110" spans="1:11" ht="15">
      <c r="A110" s="2" t="s">
        <v>48</v>
      </c>
      <c r="B110" s="1">
        <v>0</v>
      </c>
      <c r="C110" s="15">
        <f t="shared" si="8"/>
        <v>0</v>
      </c>
      <c r="D110" s="1">
        <v>2</v>
      </c>
      <c r="E110" s="15">
        <f t="shared" si="10"/>
        <v>0.08578146485576275</v>
      </c>
      <c r="F110" s="11">
        <v>0</v>
      </c>
      <c r="G110" s="1">
        <v>0</v>
      </c>
      <c r="H110" s="6">
        <f t="shared" si="9"/>
        <v>0</v>
      </c>
      <c r="I110" s="1">
        <v>0</v>
      </c>
      <c r="J110" s="6">
        <f t="shared" si="11"/>
        <v>0</v>
      </c>
      <c r="K110" s="4">
        <v>0</v>
      </c>
    </row>
    <row r="111" spans="1:11" ht="15">
      <c r="A111" s="2" t="s">
        <v>49</v>
      </c>
      <c r="B111" s="1">
        <v>0</v>
      </c>
      <c r="C111" s="15">
        <f t="shared" si="8"/>
        <v>0</v>
      </c>
      <c r="D111" s="1">
        <v>3</v>
      </c>
      <c r="E111" s="15">
        <f t="shared" si="10"/>
        <v>0.12867219728364412</v>
      </c>
      <c r="F111" s="11">
        <v>0</v>
      </c>
      <c r="G111" s="1">
        <v>0</v>
      </c>
      <c r="H111" s="6">
        <f t="shared" si="9"/>
        <v>0</v>
      </c>
      <c r="I111" s="1">
        <v>0</v>
      </c>
      <c r="J111" s="6">
        <f t="shared" si="11"/>
        <v>0</v>
      </c>
      <c r="K111" s="5">
        <v>0</v>
      </c>
    </row>
    <row r="112" spans="1:11" ht="15">
      <c r="A112" s="2" t="s">
        <v>50</v>
      </c>
      <c r="B112" s="1">
        <v>2</v>
      </c>
      <c r="C112" s="15">
        <f t="shared" si="8"/>
        <v>0.08582302348504126</v>
      </c>
      <c r="D112" s="1">
        <v>1</v>
      </c>
      <c r="E112" s="15">
        <f t="shared" si="10"/>
        <v>0.04289073242788138</v>
      </c>
      <c r="F112" s="4">
        <f>C112/E112</f>
        <v>2.000968941935146</v>
      </c>
      <c r="G112" s="1">
        <v>0</v>
      </c>
      <c r="H112" s="6">
        <f t="shared" si="9"/>
        <v>0</v>
      </c>
      <c r="I112" s="1">
        <v>0</v>
      </c>
      <c r="J112" s="6">
        <f t="shared" si="11"/>
        <v>0</v>
      </c>
      <c r="K112" s="5">
        <v>0</v>
      </c>
    </row>
    <row r="113" spans="1:11" ht="15">
      <c r="A113" s="2" t="s">
        <v>51</v>
      </c>
      <c r="B113" s="1">
        <v>2</v>
      </c>
      <c r="C113" s="15">
        <f t="shared" si="8"/>
        <v>0.08582302348504126</v>
      </c>
      <c r="D113" s="1">
        <v>2</v>
      </c>
      <c r="E113" s="15">
        <f t="shared" si="10"/>
        <v>0.08578146485576275</v>
      </c>
      <c r="F113" s="11">
        <v>0</v>
      </c>
      <c r="G113" s="1">
        <v>1</v>
      </c>
      <c r="H113" s="6">
        <f t="shared" si="9"/>
        <v>0.32225319433478883</v>
      </c>
      <c r="I113" s="1">
        <v>0</v>
      </c>
      <c r="J113" s="6">
        <f t="shared" si="11"/>
        <v>0</v>
      </c>
      <c r="K113" s="4">
        <v>1</v>
      </c>
    </row>
    <row r="114" spans="1:11" ht="15">
      <c r="A114" s="2" t="s">
        <v>52</v>
      </c>
      <c r="B114" s="1">
        <v>0</v>
      </c>
      <c r="C114" s="15">
        <f t="shared" si="8"/>
        <v>0</v>
      </c>
      <c r="D114" s="1">
        <v>0</v>
      </c>
      <c r="E114" s="15">
        <f t="shared" si="10"/>
        <v>0</v>
      </c>
      <c r="F114" s="12">
        <v>0</v>
      </c>
      <c r="G114" s="1">
        <v>0</v>
      </c>
      <c r="H114" s="6">
        <f t="shared" si="9"/>
        <v>0</v>
      </c>
      <c r="I114" s="1">
        <v>0</v>
      </c>
      <c r="J114" s="6">
        <f t="shared" si="11"/>
        <v>0</v>
      </c>
      <c r="K114" s="5">
        <v>0</v>
      </c>
    </row>
    <row r="115" spans="1:11" ht="15">
      <c r="A115" s="2" t="s">
        <v>105</v>
      </c>
      <c r="B115" s="1">
        <v>1</v>
      </c>
      <c r="C115" s="15">
        <f t="shared" si="8"/>
        <v>0.04291151174252063</v>
      </c>
      <c r="D115" s="1">
        <v>0</v>
      </c>
      <c r="E115" s="15">
        <f t="shared" si="10"/>
        <v>0</v>
      </c>
      <c r="F115" s="11">
        <v>1</v>
      </c>
      <c r="G115" s="1">
        <v>0</v>
      </c>
      <c r="H115" s="6">
        <f t="shared" si="9"/>
        <v>0</v>
      </c>
      <c r="I115" s="1">
        <v>0</v>
      </c>
      <c r="J115" s="6">
        <f t="shared" si="11"/>
        <v>0</v>
      </c>
      <c r="K115" s="5">
        <v>0</v>
      </c>
    </row>
    <row r="116" spans="3:8" ht="15">
      <c r="C116" s="7"/>
      <c r="E116" s="3"/>
      <c r="H116" s="7"/>
    </row>
    <row r="117" spans="3:8" ht="15">
      <c r="C117" s="7"/>
      <c r="H117" s="7"/>
    </row>
    <row r="118" ht="15">
      <c r="H118" s="7"/>
    </row>
  </sheetData>
  <sheetProtection/>
  <mergeCells count="9">
    <mergeCell ref="B3:C3"/>
    <mergeCell ref="D3:E3"/>
    <mergeCell ref="B2:E2"/>
    <mergeCell ref="A2:A4"/>
    <mergeCell ref="K2:K4"/>
    <mergeCell ref="G3:H3"/>
    <mergeCell ref="I3:J3"/>
    <mergeCell ref="F2:F4"/>
    <mergeCell ref="G2:J2"/>
  </mergeCells>
  <printOptions/>
  <pageMargins left="0" right="0" top="0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2014-04-07T10:16:16Z</cp:lastPrinted>
  <dcterms:created xsi:type="dcterms:W3CDTF">2010-12-01T10:49:57Z</dcterms:created>
  <dcterms:modified xsi:type="dcterms:W3CDTF">2014-04-08T13:12:47Z</dcterms:modified>
  <cp:category/>
  <cp:version/>
  <cp:contentType/>
  <cp:contentStatus/>
</cp:coreProperties>
</file>