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<sst xmlns="http://schemas.openxmlformats.org/spreadsheetml/2006/main" count="136" uniqueCount="129">
  <si>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</si>
  <si>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</si>
  <si>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</si>
  <si>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</si>
  <si>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</si>
  <si>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</si>
  <si>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</si>
  <si>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</si>
  <si>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</si>
  <si>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</si>
  <si>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</si>
  <si>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</si>
  <si>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</si>
  <si>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</si>
  <si>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</si>
  <si>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</si>
  <si>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</si>
  <si>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</si>
  <si>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</si>
  <si>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</si>
  <si>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</si>
  <si>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</si>
  <si>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</si>
  <si>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</si>
  <si>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</si>
  <si>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</si>
  <si>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</si>
  <si>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</si>
  <si>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</si>
  <si>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</si>
  <si>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</si>
  <si>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</si>
  <si>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</si>
  <si>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</si>
  <si>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</si>
  <si>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</si>
  <si>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</si>
  <si>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</si>
  <si>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</si>
  <si>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</si>
  <si>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</si>
  <si>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</si>
  <si>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</si>
  <si>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</si>
  <si>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</si>
  <si>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</si>
  <si>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</si>
  <si>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</si>
  <si>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</si>
  <si>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</si>
  <si>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</si>
  <si>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</si>
  <si>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</si>
  <si>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</si>
  <si>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</si>
  <si>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</si>
  <si>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</si>
  <si>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</si>
  <si>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</si>
  <si>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</si>
  <si>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</si>
  <si>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</si>
  <si>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</si>
  <si>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</si>
  <si>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</si>
  <si>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</si>
  <si>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</si>
  <si>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</si>
  <si>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</si>
  <si>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</si>
  <si>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</si>
  <si>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</si>
  <si>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</si>
  <si>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</si>
  <si>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</si>
  <si>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</si>
  <si>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</si>
  <si>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</si>
  <si>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</si>
  <si>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</si>
  <si>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</si>
  <si>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</si>
  <si>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</si>
  <si>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</si>
  <si>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</si>
  <si>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</si>
  <si>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</si>
  <si>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</si>
  <si>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</si>
  <si>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</si>
  <si>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</si>
  <si>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</si>
  <si>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</si>
  <si>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</si>
  <si>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</si>
  <si>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</si>
  <si>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</si>
  <si>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</si>
  <si>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</si>
  <si>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</si>
  <si>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</si>
  <si>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</si>
  <si>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</si>
  <si>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</si>
  <si>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</si>
  <si>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</si>
  <si>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</si>
  <si>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</si>
  <si>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</si>
  <si>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</si>
  <si>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</si>
  <si>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</si>
  <si>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</si>
  <si>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</si>
  <si>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</si>
  <si>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</si>
  <si>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</si>
  <si>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</si>
  <si>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</si>
  <si>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</si>
  <si>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</si>
  <si>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</si>
  <si>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</si>
  <si>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</si>
  <si>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Информационный бюллетень январь -февраль  2020г.</t>
  </si>
  <si>
    <t>1 -2  2020</t>
  </si>
  <si>
    <t>1 - 2   2019</t>
  </si>
  <si>
    <t>1-2  2020</t>
  </si>
  <si>
    <t>1-2   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</si>
</sst>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85" sqref="O85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2" t="s">
        <v>124</v>
      </c>
      <c r="B1" s="12"/>
      <c r="C1" s="12"/>
      <c r="D1" s="12"/>
      <c r="E1" s="12"/>
      <c r="F1" s="12"/>
      <c r="G1" s="6"/>
      <c r="H1" s="6"/>
      <c r="I1" s="6"/>
      <c r="J1" s="6"/>
      <c r="K1" s="6"/>
    </row>
    <row r="2" spans="1:11" ht="14.25" customHeight="1">
      <c r="A2" s="17"/>
      <c r="B2" s="17" t="s">
        <v>1</v>
      </c>
      <c r="C2" s="17"/>
      <c r="D2" s="17"/>
      <c r="E2" s="17"/>
      <c r="F2" s="13" t="s">
        <v>113</v>
      </c>
      <c r="G2" s="17" t="s">
        <v>2</v>
      </c>
      <c r="H2" s="17"/>
      <c r="I2" s="17"/>
      <c r="J2" s="17"/>
      <c r="K2" s="13" t="s">
        <v>113</v>
      </c>
    </row>
    <row r="3" spans="1:11" ht="15">
      <c r="A3" s="17"/>
      <c r="B3" s="16" t="s">
        <v>125</v>
      </c>
      <c r="C3" s="17"/>
      <c r="D3" s="16" t="s">
        <v>126</v>
      </c>
      <c r="E3" s="17"/>
      <c r="F3" s="14"/>
      <c r="G3" s="16" t="s">
        <v>127</v>
      </c>
      <c r="H3" s="17"/>
      <c r="I3" s="16" t="s">
        <v>128</v>
      </c>
      <c r="J3" s="17"/>
      <c r="K3" s="14"/>
    </row>
    <row r="4" spans="1:11" ht="15">
      <c r="A4" s="17"/>
      <c r="B4" s="2" t="s">
        <v>53</v>
      </c>
      <c r="C4" s="2" t="s">
        <v>54</v>
      </c>
      <c r="D4" s="2" t="s">
        <v>53</v>
      </c>
      <c r="E4" s="2" t="s">
        <v>54</v>
      </c>
      <c r="F4" s="15"/>
      <c r="G4" s="2" t="s">
        <v>53</v>
      </c>
      <c r="H4" s="2" t="s">
        <v>54</v>
      </c>
      <c r="I4" s="2" t="s">
        <v>53</v>
      </c>
      <c r="J4" s="2" t="s">
        <v>54</v>
      </c>
      <c r="K4" s="15"/>
    </row>
    <row r="5" spans="1:11" ht="15">
      <c r="A5" s="3" t="s">
        <v>0</v>
      </c>
      <c r="B5" s="2">
        <v>94606</v>
      </c>
      <c r="C5" s="4">
        <f>B5*100000/2327821</f>
        <v>4064.1441073003466</v>
      </c>
      <c r="D5" s="2">
        <v>102919</v>
      </c>
      <c r="E5" s="4">
        <f>D5*100000/2333768</f>
        <v>4409.992767061679</v>
      </c>
      <c r="F5" s="5">
        <f aca="true" t="shared" si="0" ref="F5:F18">(C5*100/E5)-100</f>
        <v>-7.842386099688937</v>
      </c>
      <c r="G5" s="2">
        <v>59402</v>
      </c>
      <c r="H5" s="4">
        <f>G5*100000/348627</f>
        <v>17038.840938883106</v>
      </c>
      <c r="I5" s="2">
        <v>60133</v>
      </c>
      <c r="J5" s="4">
        <f>I5*100000/345831</f>
        <v>17387.972738129316</v>
      </c>
      <c r="K5" s="5">
        <f aca="true" t="shared" si="1" ref="K5:K16">(H5*100/J5)-100</f>
        <v>-2.007892492726384</v>
      </c>
    </row>
    <row r="6" spans="1:11" ht="15">
      <c r="A6" s="3" t="s">
        <v>120</v>
      </c>
      <c r="B6" s="2">
        <v>0</v>
      </c>
      <c r="C6" s="4">
        <f aca="true" t="shared" si="2" ref="C6:C68">B6*100000/2327821</f>
        <v>0</v>
      </c>
      <c r="D6" s="2">
        <v>0</v>
      </c>
      <c r="E6" s="4">
        <f aca="true" t="shared" si="3" ref="E6:E68">D6*100000/2333768</f>
        <v>0</v>
      </c>
      <c r="F6" s="5">
        <v>0</v>
      </c>
      <c r="G6" s="2">
        <v>0</v>
      </c>
      <c r="H6" s="4">
        <f aca="true" t="shared" si="4" ref="H6:H68">G6*100000/348627</f>
        <v>0</v>
      </c>
      <c r="I6" s="2">
        <v>0</v>
      </c>
      <c r="J6" s="4">
        <f aca="true" t="shared" si="5" ref="J6:J68">I6*100000/345831</f>
        <v>0</v>
      </c>
      <c r="K6" s="5">
        <v>0</v>
      </c>
    </row>
    <row r="7" spans="1:12" ht="22.5">
      <c r="A7" s="7" t="s">
        <v>56</v>
      </c>
      <c r="B7" s="2">
        <v>1392</v>
      </c>
      <c r="C7" s="4">
        <f t="shared" si="2"/>
        <v>59.79841233496906</v>
      </c>
      <c r="D7" s="2">
        <v>1531</v>
      </c>
      <c r="E7" s="4">
        <f t="shared" si="3"/>
        <v>65.60206498675105</v>
      </c>
      <c r="F7" s="5">
        <f t="shared" si="0"/>
        <v>-8.846752999244899</v>
      </c>
      <c r="G7" s="2">
        <v>1019</v>
      </c>
      <c r="H7" s="4">
        <f t="shared" si="4"/>
        <v>292.2894669661271</v>
      </c>
      <c r="I7" s="2">
        <v>1021</v>
      </c>
      <c r="J7" s="4">
        <f t="shared" si="5"/>
        <v>295.23090758202704</v>
      </c>
      <c r="K7" s="5">
        <f t="shared" si="1"/>
        <v>-0.9963186578230108</v>
      </c>
      <c r="L7" s="6"/>
    </row>
    <row r="8" spans="1:11" ht="15">
      <c r="A8" s="3" t="s">
        <v>3</v>
      </c>
      <c r="B8" s="2">
        <v>61</v>
      </c>
      <c r="C8" s="4">
        <f t="shared" si="2"/>
        <v>2.6204764026099947</v>
      </c>
      <c r="D8" s="2">
        <v>84</v>
      </c>
      <c r="E8" s="4">
        <f t="shared" si="3"/>
        <v>3.5993294963338256</v>
      </c>
      <c r="F8" s="5">
        <f t="shared" si="0"/>
        <v>-27.19542889087711</v>
      </c>
      <c r="G8" s="2">
        <v>29</v>
      </c>
      <c r="H8" s="4">
        <f t="shared" si="4"/>
        <v>8.31834596861402</v>
      </c>
      <c r="I8" s="2">
        <v>42</v>
      </c>
      <c r="J8" s="4">
        <f t="shared" si="5"/>
        <v>12.144660253129418</v>
      </c>
      <c r="K8" s="5">
        <f t="shared" si="1"/>
        <v>-31.50614512686296</v>
      </c>
    </row>
    <row r="9" spans="1:11" ht="15">
      <c r="A9" s="3" t="s">
        <v>4</v>
      </c>
      <c r="B9" s="2">
        <v>11</v>
      </c>
      <c r="C9" s="4">
        <f t="shared" si="2"/>
        <v>0.4725449250608187</v>
      </c>
      <c r="D9" s="2">
        <v>9</v>
      </c>
      <c r="E9" s="4">
        <f t="shared" si="3"/>
        <v>0.38564244603576703</v>
      </c>
      <c r="F9" s="5">
        <f t="shared" si="0"/>
        <v>22.53446940770408</v>
      </c>
      <c r="G9" s="2">
        <v>4</v>
      </c>
      <c r="H9" s="4">
        <f t="shared" si="4"/>
        <v>1.1473580646364165</v>
      </c>
      <c r="I9" s="2">
        <v>8</v>
      </c>
      <c r="J9" s="4">
        <f t="shared" si="5"/>
        <v>2.313268619643699</v>
      </c>
      <c r="K9" s="5">
        <f t="shared" si="1"/>
        <v>-50.40100164359043</v>
      </c>
    </row>
    <row r="10" spans="1:11" ht="15">
      <c r="A10" s="3" t="s">
        <v>5</v>
      </c>
      <c r="B10" s="2">
        <v>8</v>
      </c>
      <c r="C10" s="4">
        <f t="shared" si="2"/>
        <v>0.3436690364078681</v>
      </c>
      <c r="D10" s="2">
        <v>2</v>
      </c>
      <c r="E10" s="4">
        <f t="shared" si="3"/>
        <v>0.08569832134128157</v>
      </c>
      <c r="F10" s="5">
        <f t="shared" si="0"/>
        <v>301.02189987975873</v>
      </c>
      <c r="G10" s="2">
        <v>3</v>
      </c>
      <c r="H10" s="4">
        <f t="shared" si="4"/>
        <v>0.8605185484773125</v>
      </c>
      <c r="I10" s="2">
        <v>0</v>
      </c>
      <c r="J10" s="4">
        <f t="shared" si="5"/>
        <v>0</v>
      </c>
      <c r="K10" s="5">
        <v>100</v>
      </c>
    </row>
    <row r="11" spans="1:11" ht="15">
      <c r="A11" s="3" t="s">
        <v>6</v>
      </c>
      <c r="B11" s="2">
        <v>37</v>
      </c>
      <c r="C11" s="4">
        <f t="shared" si="2"/>
        <v>1.58946929338639</v>
      </c>
      <c r="D11" s="2">
        <v>69</v>
      </c>
      <c r="E11" s="4">
        <f t="shared" si="3"/>
        <v>2.956592086274214</v>
      </c>
      <c r="F11" s="5">
        <f t="shared" si="0"/>
        <v>-46.23981776974249</v>
      </c>
      <c r="G11" s="2">
        <v>20</v>
      </c>
      <c r="H11" s="4">
        <f t="shared" si="4"/>
        <v>5.736790323182083</v>
      </c>
      <c r="I11" s="2">
        <v>33</v>
      </c>
      <c r="J11" s="4">
        <f t="shared" si="5"/>
        <v>9.542233056030257</v>
      </c>
      <c r="K11" s="5">
        <f t="shared" si="1"/>
        <v>-39.88000199223082</v>
      </c>
    </row>
    <row r="12" spans="1:11" ht="15">
      <c r="A12" s="3" t="s">
        <v>57</v>
      </c>
      <c r="B12" s="2">
        <v>5</v>
      </c>
      <c r="C12" s="4">
        <f t="shared" si="2"/>
        <v>0.2147931477549176</v>
      </c>
      <c r="D12" s="2">
        <v>4</v>
      </c>
      <c r="E12" s="4">
        <f t="shared" si="3"/>
        <v>0.17139664268256313</v>
      </c>
      <c r="F12" s="5">
        <f t="shared" si="0"/>
        <v>25.319343712424626</v>
      </c>
      <c r="G12" s="2">
        <v>2</v>
      </c>
      <c r="H12" s="4">
        <f t="shared" si="4"/>
        <v>0.5736790323182083</v>
      </c>
      <c r="I12" s="2">
        <v>1</v>
      </c>
      <c r="J12" s="4">
        <f t="shared" si="5"/>
        <v>0.28915857745546236</v>
      </c>
      <c r="K12" s="5">
        <f t="shared" si="1"/>
        <v>98.39599342563827</v>
      </c>
    </row>
    <row r="13" spans="1:11" ht="15">
      <c r="A13" s="3" t="s">
        <v>7</v>
      </c>
      <c r="B13" s="2">
        <v>1</v>
      </c>
      <c r="C13" s="4">
        <f t="shared" si="2"/>
        <v>0.042958629550983514</v>
      </c>
      <c r="D13" s="2">
        <v>5</v>
      </c>
      <c r="E13" s="4">
        <f t="shared" si="3"/>
        <v>0.21424580335320392</v>
      </c>
      <c r="F13" s="5">
        <f t="shared" si="0"/>
        <v>-79.94890500601207</v>
      </c>
      <c r="G13" s="2">
        <v>1</v>
      </c>
      <c r="H13" s="4">
        <f t="shared" si="4"/>
        <v>0.28683951615910414</v>
      </c>
      <c r="I13" s="2">
        <v>4</v>
      </c>
      <c r="J13" s="4">
        <f t="shared" si="5"/>
        <v>1.1566343098218494</v>
      </c>
      <c r="K13" s="5">
        <f t="shared" si="1"/>
        <v>-75.20050082179522</v>
      </c>
    </row>
    <row r="14" spans="1:11" ht="33.75">
      <c r="A14" s="7" t="s">
        <v>58</v>
      </c>
      <c r="B14" s="2">
        <v>1</v>
      </c>
      <c r="C14" s="4">
        <f t="shared" si="2"/>
        <v>0.042958629550983514</v>
      </c>
      <c r="D14" s="2">
        <v>5</v>
      </c>
      <c r="E14" s="4">
        <f t="shared" si="3"/>
        <v>0.21424580335320392</v>
      </c>
      <c r="F14" s="5">
        <f t="shared" si="0"/>
        <v>-79.94890500601207</v>
      </c>
      <c r="G14" s="2">
        <v>1</v>
      </c>
      <c r="H14" s="4">
        <f t="shared" si="4"/>
        <v>0.28683951615910414</v>
      </c>
      <c r="I14" s="2">
        <v>4</v>
      </c>
      <c r="J14" s="4">
        <f t="shared" si="5"/>
        <v>1.1566343098218494</v>
      </c>
      <c r="K14" s="5">
        <f t="shared" si="1"/>
        <v>-75.20050082179522</v>
      </c>
    </row>
    <row r="15" spans="1:11" s="6" customFormat="1" ht="15">
      <c r="A15" s="3" t="s">
        <v>8</v>
      </c>
      <c r="B15" s="2">
        <v>0</v>
      </c>
      <c r="C15" s="4">
        <f t="shared" si="2"/>
        <v>0</v>
      </c>
      <c r="D15" s="2">
        <v>2</v>
      </c>
      <c r="E15" s="4">
        <f t="shared" si="3"/>
        <v>0.08569832134128157</v>
      </c>
      <c r="F15" s="5">
        <v>-100</v>
      </c>
      <c r="G15" s="2">
        <v>0</v>
      </c>
      <c r="H15" s="4">
        <f t="shared" si="4"/>
        <v>0</v>
      </c>
      <c r="I15" s="2">
        <v>1</v>
      </c>
      <c r="J15" s="4">
        <f t="shared" si="5"/>
        <v>0.28915857745546236</v>
      </c>
      <c r="K15" s="5">
        <f t="shared" si="1"/>
        <v>-100</v>
      </c>
    </row>
    <row r="16" spans="1:12" ht="15">
      <c r="A16" s="3" t="s">
        <v>102</v>
      </c>
      <c r="B16" s="2">
        <v>1</v>
      </c>
      <c r="C16" s="4">
        <f t="shared" si="2"/>
        <v>0.042958629550983514</v>
      </c>
      <c r="D16" s="2">
        <v>3</v>
      </c>
      <c r="E16" s="4">
        <f t="shared" si="3"/>
        <v>0.12854748201192234</v>
      </c>
      <c r="F16" s="5">
        <f t="shared" si="0"/>
        <v>-66.58150834335343</v>
      </c>
      <c r="G16" s="2">
        <v>1</v>
      </c>
      <c r="H16" s="4">
        <f t="shared" si="4"/>
        <v>0.28683951615910414</v>
      </c>
      <c r="I16" s="2">
        <v>3</v>
      </c>
      <c r="J16" s="4">
        <f t="shared" si="5"/>
        <v>0.8674757323663871</v>
      </c>
      <c r="K16" s="5">
        <f t="shared" si="1"/>
        <v>-66.93400109572696</v>
      </c>
      <c r="L16" s="6"/>
    </row>
    <row r="17" spans="1:11" s="6" customFormat="1" ht="15">
      <c r="A17" s="3" t="s">
        <v>61</v>
      </c>
      <c r="B17" s="2">
        <v>3</v>
      </c>
      <c r="C17" s="4">
        <f t="shared" si="2"/>
        <v>0.12887588865295055</v>
      </c>
      <c r="D17" s="2">
        <v>1</v>
      </c>
      <c r="E17" s="4">
        <f t="shared" si="3"/>
        <v>0.04284916067064078</v>
      </c>
      <c r="F17" s="5">
        <f t="shared" si="0"/>
        <v>200.76642490981908</v>
      </c>
      <c r="G17" s="2">
        <v>2</v>
      </c>
      <c r="H17" s="4">
        <f t="shared" si="4"/>
        <v>0.5736790323182083</v>
      </c>
      <c r="I17" s="2">
        <v>0</v>
      </c>
      <c r="J17" s="4">
        <f t="shared" si="5"/>
        <v>0</v>
      </c>
      <c r="K17" s="5">
        <v>100</v>
      </c>
    </row>
    <row r="18" spans="1:11" s="6" customFormat="1" ht="15">
      <c r="A18" s="3" t="s">
        <v>59</v>
      </c>
      <c r="B18" s="2">
        <v>0</v>
      </c>
      <c r="C18" s="4">
        <f t="shared" si="2"/>
        <v>0</v>
      </c>
      <c r="D18" s="2">
        <v>5</v>
      </c>
      <c r="E18" s="4">
        <f t="shared" si="3"/>
        <v>0.21424580335320392</v>
      </c>
      <c r="F18" s="5">
        <f t="shared" si="0"/>
        <v>-100</v>
      </c>
      <c r="G18" s="2">
        <v>0</v>
      </c>
      <c r="H18" s="4">
        <f t="shared" si="4"/>
        <v>0</v>
      </c>
      <c r="I18" s="2">
        <v>2</v>
      </c>
      <c r="J18" s="4">
        <f t="shared" si="5"/>
        <v>0.5783171549109247</v>
      </c>
      <c r="K18" s="5">
        <v>-100</v>
      </c>
    </row>
    <row r="19" spans="1:11" s="6" customFormat="1" ht="15">
      <c r="A19" s="3" t="s">
        <v>60</v>
      </c>
      <c r="B19" s="2">
        <v>0</v>
      </c>
      <c r="C19" s="4">
        <f t="shared" si="2"/>
        <v>0</v>
      </c>
      <c r="D19" s="2">
        <v>0</v>
      </c>
      <c r="E19" s="4">
        <f t="shared" si="3"/>
        <v>0</v>
      </c>
      <c r="F19" s="8">
        <v>0</v>
      </c>
      <c r="G19" s="2">
        <v>0</v>
      </c>
      <c r="H19" s="4">
        <f t="shared" si="4"/>
        <v>0</v>
      </c>
      <c r="I19" s="2">
        <v>0</v>
      </c>
      <c r="J19" s="4">
        <f t="shared" si="5"/>
        <v>0</v>
      </c>
      <c r="K19" s="8">
        <v>0</v>
      </c>
    </row>
    <row r="20" spans="1:11" ht="22.5">
      <c r="A20" s="7" t="s">
        <v>62</v>
      </c>
      <c r="B20" s="10">
        <v>1330</v>
      </c>
      <c r="C20" s="4">
        <f t="shared" si="2"/>
        <v>57.134977302808075</v>
      </c>
      <c r="D20" s="10">
        <v>1442</v>
      </c>
      <c r="E20" s="4">
        <f t="shared" si="3"/>
        <v>61.78848968706401</v>
      </c>
      <c r="F20" s="11">
        <f>(C20*100/E20)-100</f>
        <v>-7.531358037434259</v>
      </c>
      <c r="G20" s="10">
        <v>989</v>
      </c>
      <c r="H20" s="4">
        <f t="shared" si="4"/>
        <v>283.684281481354</v>
      </c>
      <c r="I20" s="10">
        <v>975</v>
      </c>
      <c r="J20" s="4">
        <f t="shared" si="5"/>
        <v>281.9296130190758</v>
      </c>
      <c r="K20" s="11">
        <f>(H20*100/J20)-100</f>
        <v>0.6223782040801211</v>
      </c>
    </row>
    <row r="21" spans="1:11" s="6" customFormat="1" ht="22.5">
      <c r="A21" s="7" t="s">
        <v>63</v>
      </c>
      <c r="B21" s="10">
        <v>642</v>
      </c>
      <c r="C21" s="4">
        <f t="shared" si="2"/>
        <v>27.579440171731417</v>
      </c>
      <c r="D21" s="10">
        <v>630</v>
      </c>
      <c r="E21" s="4">
        <f t="shared" si="3"/>
        <v>26.994971222503693</v>
      </c>
      <c r="F21" s="11">
        <f>(C21*100/E21)-100</f>
        <v>2.165103064605219</v>
      </c>
      <c r="G21" s="10">
        <v>516</v>
      </c>
      <c r="H21" s="4">
        <f t="shared" si="4"/>
        <v>148.00919033809774</v>
      </c>
      <c r="I21" s="10">
        <v>417</v>
      </c>
      <c r="J21" s="4">
        <f t="shared" si="5"/>
        <v>120.5791267989278</v>
      </c>
      <c r="K21" s="11">
        <f>(H21*100/J21)-100</f>
        <v>22.748600248956066</v>
      </c>
    </row>
    <row r="22" spans="1:11" s="6" customFormat="1" ht="22.5">
      <c r="A22" s="7" t="s">
        <v>64</v>
      </c>
      <c r="B22" s="2">
        <v>106</v>
      </c>
      <c r="C22" s="4">
        <f t="shared" si="2"/>
        <v>4.553614732404252</v>
      </c>
      <c r="D22" s="2">
        <v>135</v>
      </c>
      <c r="E22" s="4">
        <f t="shared" si="3"/>
        <v>5.784636690536506</v>
      </c>
      <c r="F22" s="5">
        <f>(C22*100/E22)-100</f>
        <v>-21.28088631989921</v>
      </c>
      <c r="G22" s="2">
        <v>76</v>
      </c>
      <c r="H22" s="4">
        <f t="shared" si="4"/>
        <v>21.799803228091914</v>
      </c>
      <c r="I22" s="2">
        <v>97</v>
      </c>
      <c r="J22" s="4">
        <f t="shared" si="5"/>
        <v>28.048382013179847</v>
      </c>
      <c r="K22" s="5">
        <f>(H22*100/J22)-100</f>
        <v>-22.277858245626234</v>
      </c>
    </row>
    <row r="23" spans="1:11" s="6" customFormat="1" ht="33.75">
      <c r="A23" s="7" t="s">
        <v>65</v>
      </c>
      <c r="B23" s="2">
        <v>52</v>
      </c>
      <c r="C23" s="4">
        <f t="shared" si="2"/>
        <v>2.233848736651143</v>
      </c>
      <c r="D23" s="2">
        <v>57</v>
      </c>
      <c r="E23" s="4">
        <f t="shared" si="3"/>
        <v>2.4424021582265247</v>
      </c>
      <c r="F23" s="5">
        <f>(C23*100/E23)-100</f>
        <v>-8.53886493970414</v>
      </c>
      <c r="G23" s="2">
        <v>46</v>
      </c>
      <c r="H23" s="4">
        <f t="shared" si="4"/>
        <v>13.19461774331879</v>
      </c>
      <c r="I23" s="2">
        <v>50</v>
      </c>
      <c r="J23" s="4">
        <f t="shared" si="5"/>
        <v>14.457928872773117</v>
      </c>
      <c r="K23" s="5">
        <f>(H23*100/J23)-100</f>
        <v>-8.737843024206384</v>
      </c>
    </row>
    <row r="24" spans="1:11" s="6" customFormat="1" ht="45">
      <c r="A24" s="7" t="s">
        <v>66</v>
      </c>
      <c r="B24" s="2">
        <v>0</v>
      </c>
      <c r="C24" s="4">
        <f t="shared" si="2"/>
        <v>0</v>
      </c>
      <c r="D24" s="2">
        <v>0</v>
      </c>
      <c r="E24" s="4">
        <f t="shared" si="3"/>
        <v>0</v>
      </c>
      <c r="F24" s="8">
        <v>0</v>
      </c>
      <c r="G24" s="2">
        <v>0</v>
      </c>
      <c r="H24" s="4">
        <f t="shared" si="4"/>
        <v>0</v>
      </c>
      <c r="I24" s="2">
        <v>0</v>
      </c>
      <c r="J24" s="4">
        <f t="shared" si="5"/>
        <v>0</v>
      </c>
      <c r="K24" s="8">
        <v>0</v>
      </c>
    </row>
    <row r="25" spans="1:11" s="6" customFormat="1" ht="33.75">
      <c r="A25" s="7" t="s">
        <v>67</v>
      </c>
      <c r="B25" s="2">
        <v>11</v>
      </c>
      <c r="C25" s="4">
        <f t="shared" si="2"/>
        <v>0.4725449250608187</v>
      </c>
      <c r="D25" s="2">
        <v>2</v>
      </c>
      <c r="E25" s="4">
        <f t="shared" si="3"/>
        <v>0.08569832134128157</v>
      </c>
      <c r="F25" s="5">
        <f>(C25*100/E25)-100</f>
        <v>451.4051123346684</v>
      </c>
      <c r="G25" s="2">
        <v>10</v>
      </c>
      <c r="H25" s="4">
        <f t="shared" si="4"/>
        <v>2.8683951615910415</v>
      </c>
      <c r="I25" s="2">
        <v>2</v>
      </c>
      <c r="J25" s="4">
        <f t="shared" si="5"/>
        <v>0.5783171549109247</v>
      </c>
      <c r="K25" s="5">
        <f>(H25*100/J25)-100</f>
        <v>395.9899835640957</v>
      </c>
    </row>
    <row r="26" spans="1:11" ht="22.5">
      <c r="A26" s="7" t="s">
        <v>68</v>
      </c>
      <c r="B26" s="2">
        <v>3</v>
      </c>
      <c r="C26" s="4">
        <f t="shared" si="2"/>
        <v>0.12887588865295055</v>
      </c>
      <c r="D26" s="2">
        <v>6</v>
      </c>
      <c r="E26" s="4">
        <f t="shared" si="3"/>
        <v>0.2570949640238447</v>
      </c>
      <c r="F26" s="5">
        <f>(C26*100/E26)-100</f>
        <v>-49.87226251503015</v>
      </c>
      <c r="G26" s="2">
        <v>0</v>
      </c>
      <c r="H26" s="4">
        <f t="shared" si="4"/>
        <v>0</v>
      </c>
      <c r="I26" s="2">
        <v>2</v>
      </c>
      <c r="J26" s="4">
        <f t="shared" si="5"/>
        <v>0.5783171549109247</v>
      </c>
      <c r="K26" s="5">
        <f>(H26*100/J26)-100</f>
        <v>-100</v>
      </c>
    </row>
    <row r="27" spans="1:11" s="6" customFormat="1" ht="22.5">
      <c r="A27" s="7" t="s">
        <v>69</v>
      </c>
      <c r="B27" s="2">
        <v>536</v>
      </c>
      <c r="C27" s="4">
        <f t="shared" si="2"/>
        <v>23.025825439327164</v>
      </c>
      <c r="D27" s="2">
        <v>495</v>
      </c>
      <c r="E27" s="4">
        <f t="shared" si="3"/>
        <v>21.210334531967188</v>
      </c>
      <c r="F27" s="5">
        <f aca="true" t="shared" si="6" ref="F27:F32">(C27*100/E27)-100</f>
        <v>8.559463805833687</v>
      </c>
      <c r="G27" s="2">
        <v>440</v>
      </c>
      <c r="H27" s="4">
        <f t="shared" si="4"/>
        <v>126.20938711000582</v>
      </c>
      <c r="I27" s="2">
        <v>320</v>
      </c>
      <c r="J27" s="4">
        <f t="shared" si="5"/>
        <v>92.53074478574796</v>
      </c>
      <c r="K27" s="5">
        <f aca="true" t="shared" si="7" ref="K27:K32">(H27*100/J27)-100</f>
        <v>36.397245480126315</v>
      </c>
    </row>
    <row r="28" spans="1:11" s="6" customFormat="1" ht="33.75">
      <c r="A28" s="7" t="s">
        <v>70</v>
      </c>
      <c r="B28" s="2">
        <v>257</v>
      </c>
      <c r="C28" s="4">
        <f t="shared" si="2"/>
        <v>11.040367794602764</v>
      </c>
      <c r="D28" s="2">
        <v>231</v>
      </c>
      <c r="E28" s="4">
        <f t="shared" si="3"/>
        <v>9.89815611491802</v>
      </c>
      <c r="F28" s="5">
        <f t="shared" si="6"/>
        <v>11.539640983872317</v>
      </c>
      <c r="G28" s="2">
        <v>226</v>
      </c>
      <c r="H28" s="4">
        <f t="shared" si="4"/>
        <v>64.82573065195754</v>
      </c>
      <c r="I28" s="2">
        <v>186</v>
      </c>
      <c r="J28" s="4">
        <f t="shared" si="5"/>
        <v>53.783495406716</v>
      </c>
      <c r="K28" s="5">
        <f t="shared" si="7"/>
        <v>20.530899231704993</v>
      </c>
    </row>
    <row r="29" spans="1:11" ht="33.75">
      <c r="A29" s="7" t="s">
        <v>71</v>
      </c>
      <c r="B29" s="2">
        <v>244</v>
      </c>
      <c r="C29" s="4">
        <f t="shared" si="2"/>
        <v>10.481905610439979</v>
      </c>
      <c r="D29" s="2">
        <v>251</v>
      </c>
      <c r="E29" s="4">
        <f t="shared" si="3"/>
        <v>10.755139328330836</v>
      </c>
      <c r="F29" s="5">
        <f t="shared" si="6"/>
        <v>-2.540494451532709</v>
      </c>
      <c r="G29" s="2">
        <v>187</v>
      </c>
      <c r="H29" s="4">
        <f t="shared" si="4"/>
        <v>53.63898952175248</v>
      </c>
      <c r="I29" s="2">
        <v>128</v>
      </c>
      <c r="J29" s="4">
        <f t="shared" si="5"/>
        <v>37.01229791429918</v>
      </c>
      <c r="K29" s="5">
        <f t="shared" si="7"/>
        <v>44.92207332263425</v>
      </c>
    </row>
    <row r="30" spans="1:11" ht="22.5">
      <c r="A30" s="7" t="s">
        <v>72</v>
      </c>
      <c r="B30" s="2">
        <v>688</v>
      </c>
      <c r="C30" s="4">
        <f t="shared" si="2"/>
        <v>29.555537131076658</v>
      </c>
      <c r="D30" s="2">
        <v>812</v>
      </c>
      <c r="E30" s="4">
        <f t="shared" si="3"/>
        <v>34.793518464560314</v>
      </c>
      <c r="F30" s="5">
        <f t="shared" si="6"/>
        <v>-15.054474409706259</v>
      </c>
      <c r="G30" s="2">
        <v>473</v>
      </c>
      <c r="H30" s="4">
        <f t="shared" si="4"/>
        <v>135.67509114325625</v>
      </c>
      <c r="I30" s="2">
        <v>558</v>
      </c>
      <c r="J30" s="4">
        <f t="shared" si="5"/>
        <v>161.35048622014799</v>
      </c>
      <c r="K30" s="5">
        <f t="shared" si="7"/>
        <v>-15.91280923805833</v>
      </c>
    </row>
    <row r="31" spans="1:11" ht="15">
      <c r="A31" s="3" t="s">
        <v>73</v>
      </c>
      <c r="B31" s="2">
        <v>0</v>
      </c>
      <c r="C31" s="4">
        <f t="shared" si="2"/>
        <v>0</v>
      </c>
      <c r="D31" s="2">
        <v>0</v>
      </c>
      <c r="E31" s="4">
        <f t="shared" si="3"/>
        <v>0</v>
      </c>
      <c r="F31" s="5">
        <v>0</v>
      </c>
      <c r="G31" s="2">
        <v>0</v>
      </c>
      <c r="H31" s="4">
        <f t="shared" si="4"/>
        <v>0</v>
      </c>
      <c r="I31" s="2">
        <v>0</v>
      </c>
      <c r="J31" s="4">
        <f t="shared" si="5"/>
        <v>0</v>
      </c>
      <c r="K31" s="5">
        <v>0</v>
      </c>
    </row>
    <row r="32" spans="1:11" ht="15">
      <c r="A32" s="3" t="s">
        <v>74</v>
      </c>
      <c r="B32" s="2">
        <v>1</v>
      </c>
      <c r="C32" s="4">
        <f t="shared" si="2"/>
        <v>0.042958629550983514</v>
      </c>
      <c r="D32" s="2">
        <v>9</v>
      </c>
      <c r="E32" s="4">
        <f t="shared" si="3"/>
        <v>0.38564244603576703</v>
      </c>
      <c r="F32" s="5">
        <f t="shared" si="6"/>
        <v>-88.86050278111782</v>
      </c>
      <c r="G32" s="2">
        <v>1</v>
      </c>
      <c r="H32" s="4">
        <f t="shared" si="4"/>
        <v>0.28683951615910414</v>
      </c>
      <c r="I32" s="2">
        <v>8</v>
      </c>
      <c r="J32" s="4">
        <f t="shared" si="5"/>
        <v>2.313268619643699</v>
      </c>
      <c r="K32" s="5">
        <f t="shared" si="7"/>
        <v>-87.60025041089762</v>
      </c>
    </row>
    <row r="33" spans="1:11" ht="15">
      <c r="A33" s="3" t="s">
        <v>75</v>
      </c>
      <c r="B33" s="2">
        <v>0</v>
      </c>
      <c r="C33" s="4">
        <f t="shared" si="2"/>
        <v>0</v>
      </c>
      <c r="D33" s="2">
        <v>1</v>
      </c>
      <c r="E33" s="4">
        <f t="shared" si="3"/>
        <v>0.04284916067064078</v>
      </c>
      <c r="F33" s="5">
        <v>-100</v>
      </c>
      <c r="G33" s="2">
        <v>0</v>
      </c>
      <c r="H33" s="4">
        <f t="shared" si="4"/>
        <v>0</v>
      </c>
      <c r="I33" s="2">
        <v>1</v>
      </c>
      <c r="J33" s="4">
        <f t="shared" si="5"/>
        <v>0.28915857745546236</v>
      </c>
      <c r="K33" s="5">
        <v>-100</v>
      </c>
    </row>
    <row r="34" spans="1:11" s="6" customFormat="1" ht="15">
      <c r="A34" s="3" t="s">
        <v>9</v>
      </c>
      <c r="B34" s="2">
        <v>149</v>
      </c>
      <c r="C34" s="4">
        <f t="shared" si="2"/>
        <v>6.400835803096544</v>
      </c>
      <c r="D34" s="2">
        <v>226</v>
      </c>
      <c r="E34" s="4">
        <f t="shared" si="3"/>
        <v>9.683910311564818</v>
      </c>
      <c r="F34" s="5">
        <f aca="true" t="shared" si="8" ref="F34:F44">(C34*100/E34)-100</f>
        <v>-33.90236384725215</v>
      </c>
      <c r="G34" s="2">
        <v>2</v>
      </c>
      <c r="H34" s="4">
        <f t="shared" si="4"/>
        <v>0.5736790323182083</v>
      </c>
      <c r="I34" s="2">
        <v>5</v>
      </c>
      <c r="J34" s="4">
        <f t="shared" si="5"/>
        <v>1.4457928872773118</v>
      </c>
      <c r="K34" s="5">
        <f>(H34*100/J34)-100</f>
        <v>-60.32080131487235</v>
      </c>
    </row>
    <row r="35" spans="1:11" ht="15">
      <c r="A35" s="3" t="s">
        <v>76</v>
      </c>
      <c r="B35" s="2">
        <v>32</v>
      </c>
      <c r="C35" s="4">
        <f t="shared" si="2"/>
        <v>1.3746761456314724</v>
      </c>
      <c r="D35" s="2">
        <v>50</v>
      </c>
      <c r="E35" s="4">
        <f t="shared" si="3"/>
        <v>2.1424580335320393</v>
      </c>
      <c r="F35" s="5">
        <f t="shared" si="8"/>
        <v>-35.83649601923861</v>
      </c>
      <c r="G35" s="2">
        <v>1</v>
      </c>
      <c r="H35" s="4">
        <f t="shared" si="4"/>
        <v>0.28683951615910414</v>
      </c>
      <c r="I35" s="2">
        <v>1</v>
      </c>
      <c r="J35" s="4">
        <f t="shared" si="5"/>
        <v>0.28915857745546236</v>
      </c>
      <c r="K35" s="5">
        <v>0</v>
      </c>
    </row>
    <row r="36" spans="1:11" ht="15">
      <c r="A36" s="3" t="s">
        <v>77</v>
      </c>
      <c r="B36" s="2">
        <v>17</v>
      </c>
      <c r="C36" s="4">
        <f t="shared" si="2"/>
        <v>0.7302967023667197</v>
      </c>
      <c r="D36" s="2">
        <v>28</v>
      </c>
      <c r="E36" s="4">
        <f t="shared" si="3"/>
        <v>1.199776498777942</v>
      </c>
      <c r="F36" s="5">
        <f t="shared" si="8"/>
        <v>-39.13060448253662</v>
      </c>
      <c r="G36" s="2">
        <v>1</v>
      </c>
      <c r="H36" s="4">
        <f t="shared" si="4"/>
        <v>0.28683951615910414</v>
      </c>
      <c r="I36" s="2">
        <v>1</v>
      </c>
      <c r="J36" s="4">
        <f t="shared" si="5"/>
        <v>0.28915857745546236</v>
      </c>
      <c r="K36" s="5">
        <v>0</v>
      </c>
    </row>
    <row r="37" spans="1:11" ht="15">
      <c r="A37" s="3" t="s">
        <v>78</v>
      </c>
      <c r="B37" s="2">
        <v>5</v>
      </c>
      <c r="C37" s="4">
        <f t="shared" si="2"/>
        <v>0.2147931477549176</v>
      </c>
      <c r="D37" s="2">
        <v>5</v>
      </c>
      <c r="E37" s="4">
        <f t="shared" si="3"/>
        <v>0.21424580335320392</v>
      </c>
      <c r="F37" s="5">
        <v>0</v>
      </c>
      <c r="G37" s="2">
        <v>0</v>
      </c>
      <c r="H37" s="4">
        <f t="shared" si="4"/>
        <v>0</v>
      </c>
      <c r="I37" s="2">
        <v>0</v>
      </c>
      <c r="J37" s="4">
        <f t="shared" si="5"/>
        <v>0</v>
      </c>
      <c r="K37" s="8">
        <v>0</v>
      </c>
    </row>
    <row r="38" spans="1:11" s="6" customFormat="1" ht="15">
      <c r="A38" s="3" t="s">
        <v>79</v>
      </c>
      <c r="B38" s="2">
        <v>8</v>
      </c>
      <c r="C38" s="4">
        <f t="shared" si="2"/>
        <v>0.3436690364078681</v>
      </c>
      <c r="D38" s="2">
        <v>13</v>
      </c>
      <c r="E38" s="4">
        <f t="shared" si="3"/>
        <v>0.5570390887183302</v>
      </c>
      <c r="F38" s="5">
        <f t="shared" si="8"/>
        <v>-38.30432309542173</v>
      </c>
      <c r="G38" s="2">
        <v>0</v>
      </c>
      <c r="H38" s="4">
        <f t="shared" si="4"/>
        <v>0</v>
      </c>
      <c r="I38" s="2">
        <v>0</v>
      </c>
      <c r="J38" s="4">
        <f t="shared" si="5"/>
        <v>0</v>
      </c>
      <c r="K38" s="8">
        <v>0</v>
      </c>
    </row>
    <row r="39" spans="1:11" s="6" customFormat="1" ht="15">
      <c r="A39" s="3" t="s">
        <v>111</v>
      </c>
      <c r="B39" s="2">
        <v>2</v>
      </c>
      <c r="C39" s="4">
        <f t="shared" si="2"/>
        <v>0.08591725910196703</v>
      </c>
      <c r="D39" s="2">
        <v>3</v>
      </c>
      <c r="E39" s="4">
        <f t="shared" si="3"/>
        <v>0.12854748201192234</v>
      </c>
      <c r="F39" s="5">
        <f t="shared" si="8"/>
        <v>-33.16301668670687</v>
      </c>
      <c r="G39" s="2">
        <v>0</v>
      </c>
      <c r="H39" s="4">
        <f t="shared" si="4"/>
        <v>0</v>
      </c>
      <c r="I39" s="2">
        <v>0</v>
      </c>
      <c r="J39" s="4">
        <f t="shared" si="5"/>
        <v>0</v>
      </c>
      <c r="K39" s="8">
        <v>0</v>
      </c>
    </row>
    <row r="40" spans="1:11" s="6" customFormat="1" ht="22.5">
      <c r="A40" s="7" t="s">
        <v>80</v>
      </c>
      <c r="B40" s="2">
        <v>0</v>
      </c>
      <c r="C40" s="4">
        <f t="shared" si="2"/>
        <v>0</v>
      </c>
      <c r="D40" s="2">
        <v>1</v>
      </c>
      <c r="E40" s="4">
        <f t="shared" si="3"/>
        <v>0.04284916067064078</v>
      </c>
      <c r="F40" s="5">
        <v>-100</v>
      </c>
      <c r="G40" s="2">
        <v>0</v>
      </c>
      <c r="H40" s="4">
        <f t="shared" si="4"/>
        <v>0</v>
      </c>
      <c r="I40" s="2">
        <v>0</v>
      </c>
      <c r="J40" s="4">
        <f t="shared" si="5"/>
        <v>0</v>
      </c>
      <c r="K40" s="8">
        <v>0</v>
      </c>
    </row>
    <row r="41" spans="1:11" ht="22.5">
      <c r="A41" s="7" t="s">
        <v>81</v>
      </c>
      <c r="B41" s="2">
        <v>117</v>
      </c>
      <c r="C41" s="4">
        <f t="shared" si="2"/>
        <v>5.0261596574650715</v>
      </c>
      <c r="D41" s="2">
        <v>125</v>
      </c>
      <c r="E41" s="4">
        <f t="shared" si="3"/>
        <v>5.356145083830098</v>
      </c>
      <c r="F41" s="5">
        <f t="shared" si="8"/>
        <v>-6.16087542813645</v>
      </c>
      <c r="G41" s="2">
        <v>1</v>
      </c>
      <c r="H41" s="4">
        <f t="shared" si="4"/>
        <v>0.28683951615910414</v>
      </c>
      <c r="I41" s="2">
        <v>4</v>
      </c>
      <c r="J41" s="4">
        <f t="shared" si="5"/>
        <v>1.1566343098218494</v>
      </c>
      <c r="K41" s="5">
        <f>(H41*100/J41)-100</f>
        <v>-75.20050082179522</v>
      </c>
    </row>
    <row r="42" spans="1:11" ht="22.5">
      <c r="A42" s="7" t="s">
        <v>82</v>
      </c>
      <c r="B42" s="2">
        <v>21</v>
      </c>
      <c r="C42" s="4">
        <f t="shared" si="2"/>
        <v>0.9021312205706539</v>
      </c>
      <c r="D42" s="2">
        <v>25</v>
      </c>
      <c r="E42" s="4">
        <f t="shared" si="3"/>
        <v>1.0712290167660197</v>
      </c>
      <c r="F42" s="5">
        <f t="shared" si="8"/>
        <v>-15.78540102525065</v>
      </c>
      <c r="G42" s="2">
        <v>1</v>
      </c>
      <c r="H42" s="4">
        <f t="shared" si="4"/>
        <v>0.28683951615910414</v>
      </c>
      <c r="I42" s="2">
        <v>0</v>
      </c>
      <c r="J42" s="4">
        <f t="shared" si="5"/>
        <v>0</v>
      </c>
      <c r="K42" s="5">
        <v>100</v>
      </c>
    </row>
    <row r="43" spans="1:11" s="6" customFormat="1" ht="22.5">
      <c r="A43" s="7" t="s">
        <v>83</v>
      </c>
      <c r="B43" s="2">
        <v>95</v>
      </c>
      <c r="C43" s="4">
        <f t="shared" si="2"/>
        <v>4.081069807343434</v>
      </c>
      <c r="D43" s="2">
        <v>95</v>
      </c>
      <c r="E43" s="4">
        <f t="shared" si="3"/>
        <v>4.070670263710874</v>
      </c>
      <c r="F43" s="5">
        <f t="shared" si="8"/>
        <v>0.2554749699397121</v>
      </c>
      <c r="G43" s="2">
        <v>0</v>
      </c>
      <c r="H43" s="4">
        <f t="shared" si="4"/>
        <v>0</v>
      </c>
      <c r="I43" s="2">
        <v>4</v>
      </c>
      <c r="J43" s="4">
        <f t="shared" si="5"/>
        <v>1.1566343098218494</v>
      </c>
      <c r="K43" s="5">
        <f>(H43*100/J43)-100</f>
        <v>-100</v>
      </c>
    </row>
    <row r="44" spans="1:11" s="6" customFormat="1" ht="22.5">
      <c r="A44" s="7" t="s">
        <v>84</v>
      </c>
      <c r="B44" s="2">
        <v>1</v>
      </c>
      <c r="C44" s="4">
        <f t="shared" si="2"/>
        <v>0.042958629550983514</v>
      </c>
      <c r="D44" s="2">
        <v>5</v>
      </c>
      <c r="E44" s="4">
        <f t="shared" si="3"/>
        <v>0.21424580335320392</v>
      </c>
      <c r="F44" s="5">
        <f t="shared" si="8"/>
        <v>-79.94890500601207</v>
      </c>
      <c r="G44" s="2">
        <v>0</v>
      </c>
      <c r="H44" s="4">
        <f t="shared" si="4"/>
        <v>0</v>
      </c>
      <c r="I44" s="2">
        <v>0</v>
      </c>
      <c r="J44" s="4">
        <f t="shared" si="5"/>
        <v>0</v>
      </c>
      <c r="K44" s="8">
        <v>0</v>
      </c>
    </row>
    <row r="45" spans="1:11" s="6" customFormat="1" ht="15">
      <c r="A45" s="3" t="s">
        <v>10</v>
      </c>
      <c r="B45" s="2">
        <v>0</v>
      </c>
      <c r="C45" s="4">
        <f t="shared" si="2"/>
        <v>0</v>
      </c>
      <c r="D45" s="2">
        <v>0</v>
      </c>
      <c r="E45" s="4">
        <f t="shared" si="3"/>
        <v>0</v>
      </c>
      <c r="F45" s="8">
        <v>0</v>
      </c>
      <c r="G45" s="2">
        <v>0</v>
      </c>
      <c r="H45" s="4">
        <f t="shared" si="4"/>
        <v>0</v>
      </c>
      <c r="I45" s="2">
        <v>0</v>
      </c>
      <c r="J45" s="4">
        <f t="shared" si="5"/>
        <v>0</v>
      </c>
      <c r="K45" s="8">
        <v>0</v>
      </c>
    </row>
    <row r="46" spans="1:11" s="6" customFormat="1" ht="15">
      <c r="A46" s="3" t="s">
        <v>11</v>
      </c>
      <c r="B46" s="2">
        <v>91</v>
      </c>
      <c r="C46" s="4">
        <f t="shared" si="2"/>
        <v>3.9092352891395</v>
      </c>
      <c r="D46" s="2">
        <v>70</v>
      </c>
      <c r="E46" s="4">
        <f t="shared" si="3"/>
        <v>2.999441246944855</v>
      </c>
      <c r="F46" s="5">
        <f aca="true" t="shared" si="9" ref="F46:F53">(C46*100/E46)-100</f>
        <v>30.33211746092161</v>
      </c>
      <c r="G46" s="2">
        <v>85</v>
      </c>
      <c r="H46" s="4">
        <f t="shared" si="4"/>
        <v>24.38135887352385</v>
      </c>
      <c r="I46" s="2">
        <v>64</v>
      </c>
      <c r="J46" s="4">
        <f t="shared" si="5"/>
        <v>18.50614895714959</v>
      </c>
      <c r="K46" s="5">
        <f>(H46*100/J46)-100</f>
        <v>31.74733938421292</v>
      </c>
    </row>
    <row r="47" spans="1:11" ht="22.5">
      <c r="A47" s="7" t="s">
        <v>103</v>
      </c>
      <c r="B47" s="2">
        <v>0</v>
      </c>
      <c r="C47" s="4">
        <f t="shared" si="2"/>
        <v>0</v>
      </c>
      <c r="D47" s="2">
        <v>0</v>
      </c>
      <c r="E47" s="4">
        <f t="shared" si="3"/>
        <v>0</v>
      </c>
      <c r="F47" s="5">
        <v>0</v>
      </c>
      <c r="G47" s="2">
        <v>0</v>
      </c>
      <c r="H47" s="4">
        <f t="shared" si="4"/>
        <v>0</v>
      </c>
      <c r="I47" s="2">
        <v>0</v>
      </c>
      <c r="J47" s="4">
        <f t="shared" si="5"/>
        <v>0</v>
      </c>
      <c r="K47" s="5">
        <v>0</v>
      </c>
    </row>
    <row r="48" spans="1:11" s="6" customFormat="1" ht="15">
      <c r="A48" s="3" t="s">
        <v>12</v>
      </c>
      <c r="B48" s="2">
        <v>103</v>
      </c>
      <c r="C48" s="4">
        <f t="shared" si="2"/>
        <v>4.424738843751302</v>
      </c>
      <c r="D48" s="2">
        <v>74</v>
      </c>
      <c r="E48" s="4">
        <f t="shared" si="3"/>
        <v>3.170837889627418</v>
      </c>
      <c r="F48" s="5">
        <f t="shared" si="9"/>
        <v>39.544782728429595</v>
      </c>
      <c r="G48" s="2">
        <v>103</v>
      </c>
      <c r="H48" s="4">
        <f t="shared" si="4"/>
        <v>29.544470164387725</v>
      </c>
      <c r="I48" s="2">
        <v>73</v>
      </c>
      <c r="J48" s="4">
        <f t="shared" si="5"/>
        <v>21.108576154248752</v>
      </c>
      <c r="K48" s="5">
        <f>(H48*100/J48)-100</f>
        <v>39.96429673178591</v>
      </c>
    </row>
    <row r="49" spans="1:11" ht="15">
      <c r="A49" s="3" t="s">
        <v>13</v>
      </c>
      <c r="B49" s="2">
        <v>3402</v>
      </c>
      <c r="C49" s="4">
        <f t="shared" si="2"/>
        <v>146.1452577324459</v>
      </c>
      <c r="D49" s="2">
        <v>3235</v>
      </c>
      <c r="E49" s="4">
        <f t="shared" si="3"/>
        <v>138.61703476952295</v>
      </c>
      <c r="F49" s="5">
        <f t="shared" si="9"/>
        <v>5.43095080300921</v>
      </c>
      <c r="G49" s="2">
        <v>3048</v>
      </c>
      <c r="H49" s="4">
        <f t="shared" si="4"/>
        <v>874.2868452529494</v>
      </c>
      <c r="I49" s="2">
        <v>2686</v>
      </c>
      <c r="J49" s="4">
        <f t="shared" si="5"/>
        <v>776.6799390453718</v>
      </c>
      <c r="K49" s="5">
        <f>(H49*100/J49)-100</f>
        <v>12.567198056840198</v>
      </c>
    </row>
    <row r="50" spans="1:11" ht="15">
      <c r="A50" s="3" t="s">
        <v>123</v>
      </c>
      <c r="B50" s="2">
        <v>65</v>
      </c>
      <c r="C50" s="4">
        <f t="shared" si="2"/>
        <v>2.7923109208139287</v>
      </c>
      <c r="D50" s="2">
        <v>41</v>
      </c>
      <c r="E50" s="4">
        <f t="shared" si="3"/>
        <v>1.756815587496272</v>
      </c>
      <c r="F50" s="5">
        <f t="shared" si="9"/>
        <v>58.94160665966052</v>
      </c>
      <c r="G50" s="2">
        <v>0</v>
      </c>
      <c r="H50" s="4">
        <f t="shared" si="4"/>
        <v>0</v>
      </c>
      <c r="I50" s="2">
        <v>1</v>
      </c>
      <c r="J50" s="4">
        <f t="shared" si="5"/>
        <v>0.28915857745546236</v>
      </c>
      <c r="K50" s="5">
        <v>-100</v>
      </c>
    </row>
    <row r="51" spans="1:11" ht="15">
      <c r="A51" s="3" t="s">
        <v>55</v>
      </c>
      <c r="B51" s="2">
        <v>0</v>
      </c>
      <c r="C51" s="4">
        <f t="shared" si="2"/>
        <v>0</v>
      </c>
      <c r="D51" s="2">
        <v>2</v>
      </c>
      <c r="E51" s="4">
        <f t="shared" si="3"/>
        <v>0.08569832134128157</v>
      </c>
      <c r="F51" s="5">
        <v>-100</v>
      </c>
      <c r="G51" s="2">
        <v>0</v>
      </c>
      <c r="H51" s="4">
        <f t="shared" si="4"/>
        <v>0</v>
      </c>
      <c r="I51" s="2">
        <v>1</v>
      </c>
      <c r="J51" s="4">
        <f t="shared" si="5"/>
        <v>0.28915857745546236</v>
      </c>
      <c r="K51" s="5">
        <v>-100</v>
      </c>
    </row>
    <row r="52" spans="1:11" ht="15">
      <c r="A52" s="3" t="s">
        <v>14</v>
      </c>
      <c r="B52" s="2">
        <v>0</v>
      </c>
      <c r="C52" s="4">
        <f t="shared" si="2"/>
        <v>0</v>
      </c>
      <c r="D52" s="2">
        <v>0</v>
      </c>
      <c r="E52" s="4">
        <f t="shared" si="3"/>
        <v>0</v>
      </c>
      <c r="F52" s="5">
        <v>0</v>
      </c>
      <c r="G52" s="2">
        <v>0</v>
      </c>
      <c r="H52" s="4">
        <f t="shared" si="4"/>
        <v>0</v>
      </c>
      <c r="I52" s="2">
        <v>0</v>
      </c>
      <c r="J52" s="4">
        <f t="shared" si="5"/>
        <v>0</v>
      </c>
      <c r="K52" s="8">
        <v>0</v>
      </c>
    </row>
    <row r="53" spans="1:11" s="6" customFormat="1" ht="15">
      <c r="A53" s="3" t="s">
        <v>85</v>
      </c>
      <c r="B53" s="2">
        <v>0</v>
      </c>
      <c r="C53" s="4">
        <f t="shared" si="2"/>
        <v>0</v>
      </c>
      <c r="D53" s="2">
        <v>1</v>
      </c>
      <c r="E53" s="4">
        <f t="shared" si="3"/>
        <v>0.04284916067064078</v>
      </c>
      <c r="F53" s="5">
        <f t="shared" si="9"/>
        <v>-100</v>
      </c>
      <c r="G53" s="2">
        <v>0</v>
      </c>
      <c r="H53" s="4">
        <f t="shared" si="4"/>
        <v>0</v>
      </c>
      <c r="I53" s="2">
        <v>1</v>
      </c>
      <c r="J53" s="4">
        <f t="shared" si="5"/>
        <v>0.28915857745546236</v>
      </c>
      <c r="K53" s="5">
        <f>(H53*100/J53)-100</f>
        <v>-100</v>
      </c>
    </row>
    <row r="54" spans="1:11" s="6" customFormat="1" ht="22.5">
      <c r="A54" s="7" t="s">
        <v>86</v>
      </c>
      <c r="B54" s="2">
        <v>4</v>
      </c>
      <c r="C54" s="4">
        <f t="shared" si="2"/>
        <v>0.17183451820393406</v>
      </c>
      <c r="D54" s="2">
        <v>0</v>
      </c>
      <c r="E54" s="4">
        <f t="shared" si="3"/>
        <v>0</v>
      </c>
      <c r="F54" s="5">
        <v>100</v>
      </c>
      <c r="G54" s="2">
        <v>2</v>
      </c>
      <c r="H54" s="4">
        <f t="shared" si="4"/>
        <v>0.5736790323182083</v>
      </c>
      <c r="I54" s="2">
        <v>0</v>
      </c>
      <c r="J54" s="4">
        <f t="shared" si="5"/>
        <v>0</v>
      </c>
      <c r="K54" s="5">
        <v>100</v>
      </c>
    </row>
    <row r="55" spans="1:11" s="6" customFormat="1" ht="15">
      <c r="A55" s="3" t="s">
        <v>15</v>
      </c>
      <c r="B55" s="2">
        <v>0</v>
      </c>
      <c r="C55" s="4">
        <f t="shared" si="2"/>
        <v>0</v>
      </c>
      <c r="D55" s="2">
        <v>0</v>
      </c>
      <c r="E55" s="4">
        <f t="shared" si="3"/>
        <v>0</v>
      </c>
      <c r="F55" s="5">
        <v>0</v>
      </c>
      <c r="G55" s="2">
        <v>0</v>
      </c>
      <c r="H55" s="4">
        <f t="shared" si="4"/>
        <v>0</v>
      </c>
      <c r="I55" s="2">
        <v>0</v>
      </c>
      <c r="J55" s="4">
        <f t="shared" si="5"/>
        <v>0</v>
      </c>
      <c r="K55" s="8">
        <v>0</v>
      </c>
    </row>
    <row r="56" spans="1:11" s="6" customFormat="1" ht="15">
      <c r="A56" s="3" t="s">
        <v>16</v>
      </c>
      <c r="B56" s="2">
        <v>0</v>
      </c>
      <c r="C56" s="4">
        <f t="shared" si="2"/>
        <v>0</v>
      </c>
      <c r="D56" s="2">
        <v>0</v>
      </c>
      <c r="E56" s="4">
        <f t="shared" si="3"/>
        <v>0</v>
      </c>
      <c r="F56" s="5">
        <v>0</v>
      </c>
      <c r="G56" s="2">
        <v>0</v>
      </c>
      <c r="H56" s="4">
        <f t="shared" si="4"/>
        <v>0</v>
      </c>
      <c r="I56" s="2">
        <v>0</v>
      </c>
      <c r="J56" s="4">
        <f t="shared" si="5"/>
        <v>0</v>
      </c>
      <c r="K56" s="8">
        <v>0</v>
      </c>
    </row>
    <row r="57" spans="1:11" s="6" customFormat="1" ht="15">
      <c r="A57" s="3" t="s">
        <v>17</v>
      </c>
      <c r="B57" s="2">
        <v>0</v>
      </c>
      <c r="C57" s="4">
        <f t="shared" si="2"/>
        <v>0</v>
      </c>
      <c r="D57" s="2">
        <v>0</v>
      </c>
      <c r="E57" s="4">
        <f t="shared" si="3"/>
        <v>0</v>
      </c>
      <c r="F57" s="8">
        <v>0</v>
      </c>
      <c r="G57" s="2">
        <v>0</v>
      </c>
      <c r="H57" s="4">
        <f t="shared" si="4"/>
        <v>0</v>
      </c>
      <c r="I57" s="2">
        <v>0</v>
      </c>
      <c r="J57" s="4">
        <f t="shared" si="5"/>
        <v>0</v>
      </c>
      <c r="K57" s="8">
        <v>0</v>
      </c>
    </row>
    <row r="58" spans="1:11" ht="15">
      <c r="A58" s="3" t="s">
        <v>18</v>
      </c>
      <c r="B58" s="2">
        <v>0</v>
      </c>
      <c r="C58" s="4">
        <f t="shared" si="2"/>
        <v>0</v>
      </c>
      <c r="D58" s="2">
        <v>1</v>
      </c>
      <c r="E58" s="4">
        <f t="shared" si="3"/>
        <v>0.04284916067064078</v>
      </c>
      <c r="F58" s="5">
        <v>-100</v>
      </c>
      <c r="G58" s="2">
        <v>0</v>
      </c>
      <c r="H58" s="4">
        <f t="shared" si="4"/>
        <v>0</v>
      </c>
      <c r="I58" s="2">
        <v>0</v>
      </c>
      <c r="J58" s="4">
        <f t="shared" si="5"/>
        <v>0</v>
      </c>
      <c r="K58" s="8">
        <v>0</v>
      </c>
    </row>
    <row r="59" spans="1:11" ht="15">
      <c r="A59" s="3" t="s">
        <v>109</v>
      </c>
      <c r="B59" s="2">
        <v>10</v>
      </c>
      <c r="C59" s="4">
        <f t="shared" si="2"/>
        <v>0.4295862955098352</v>
      </c>
      <c r="D59" s="2">
        <v>5</v>
      </c>
      <c r="E59" s="4">
        <f t="shared" si="3"/>
        <v>0.21424580335320392</v>
      </c>
      <c r="F59" s="5">
        <f>(C59*100/E59)-100</f>
        <v>100.5109499398794</v>
      </c>
      <c r="G59" s="2">
        <v>1</v>
      </c>
      <c r="H59" s="4">
        <f t="shared" si="4"/>
        <v>0.28683951615910414</v>
      </c>
      <c r="I59" s="2">
        <v>0</v>
      </c>
      <c r="J59" s="4">
        <f t="shared" si="5"/>
        <v>0</v>
      </c>
      <c r="K59" s="8">
        <v>100</v>
      </c>
    </row>
    <row r="60" spans="1:11" ht="15">
      <c r="A60" s="3" t="s">
        <v>87</v>
      </c>
      <c r="B60" s="2">
        <v>0</v>
      </c>
      <c r="C60" s="4">
        <f t="shared" si="2"/>
        <v>0</v>
      </c>
      <c r="D60" s="2">
        <v>0</v>
      </c>
      <c r="E60" s="4">
        <f t="shared" si="3"/>
        <v>0</v>
      </c>
      <c r="F60" s="5">
        <v>0</v>
      </c>
      <c r="G60" s="2">
        <v>0</v>
      </c>
      <c r="H60" s="4">
        <f t="shared" si="4"/>
        <v>0</v>
      </c>
      <c r="I60" s="2">
        <v>0</v>
      </c>
      <c r="J60" s="4">
        <f t="shared" si="5"/>
        <v>0</v>
      </c>
      <c r="K60" s="8">
        <v>0</v>
      </c>
    </row>
    <row r="61" spans="1:11" ht="33.75">
      <c r="A61" s="7" t="s">
        <v>88</v>
      </c>
      <c r="B61" s="2">
        <v>10</v>
      </c>
      <c r="C61" s="4">
        <f t="shared" si="2"/>
        <v>0.4295862955098352</v>
      </c>
      <c r="D61" s="2">
        <v>3</v>
      </c>
      <c r="E61" s="4">
        <f t="shared" si="3"/>
        <v>0.12854748201192234</v>
      </c>
      <c r="F61" s="5">
        <f>(C61*100/E61)-100</f>
        <v>234.1849165664657</v>
      </c>
      <c r="G61" s="2">
        <v>1</v>
      </c>
      <c r="H61" s="4">
        <f t="shared" si="4"/>
        <v>0.28683951615910414</v>
      </c>
      <c r="I61" s="2">
        <v>0</v>
      </c>
      <c r="J61" s="4">
        <f t="shared" si="5"/>
        <v>0</v>
      </c>
      <c r="K61" s="8">
        <v>100</v>
      </c>
    </row>
    <row r="62" spans="1:11" s="6" customFormat="1" ht="22.5">
      <c r="A62" s="7" t="s">
        <v>115</v>
      </c>
      <c r="B62" s="2">
        <v>0</v>
      </c>
      <c r="C62" s="4">
        <f t="shared" si="2"/>
        <v>0</v>
      </c>
      <c r="D62" s="2">
        <v>0</v>
      </c>
      <c r="E62" s="4">
        <f t="shared" si="3"/>
        <v>0</v>
      </c>
      <c r="F62" s="5">
        <v>0</v>
      </c>
      <c r="G62" s="2">
        <v>0</v>
      </c>
      <c r="H62" s="4">
        <f t="shared" si="4"/>
        <v>0</v>
      </c>
      <c r="I62" s="2">
        <v>0</v>
      </c>
      <c r="J62" s="4">
        <f t="shared" si="5"/>
        <v>0</v>
      </c>
      <c r="K62" s="8">
        <v>0</v>
      </c>
    </row>
    <row r="63" spans="1:11" s="6" customFormat="1" ht="15">
      <c r="A63" s="7" t="s">
        <v>118</v>
      </c>
      <c r="B63" s="2">
        <v>0</v>
      </c>
      <c r="C63" s="4">
        <f t="shared" si="2"/>
        <v>0</v>
      </c>
      <c r="D63" s="2">
        <v>2</v>
      </c>
      <c r="E63" s="4">
        <f t="shared" si="3"/>
        <v>0.08569832134128157</v>
      </c>
      <c r="F63" s="5">
        <f>(C63*100/E63)-100</f>
        <v>-100</v>
      </c>
      <c r="G63" s="2">
        <v>0</v>
      </c>
      <c r="H63" s="4">
        <f t="shared" si="4"/>
        <v>0</v>
      </c>
      <c r="I63" s="2">
        <v>0</v>
      </c>
      <c r="J63" s="4">
        <f t="shared" si="5"/>
        <v>0</v>
      </c>
      <c r="K63" s="8">
        <v>0</v>
      </c>
    </row>
    <row r="64" spans="1:11" s="6" customFormat="1" ht="15">
      <c r="A64" s="3" t="s">
        <v>89</v>
      </c>
      <c r="B64" s="2">
        <v>0</v>
      </c>
      <c r="C64" s="4">
        <f t="shared" si="2"/>
        <v>0</v>
      </c>
      <c r="D64" s="2">
        <v>0</v>
      </c>
      <c r="E64" s="4">
        <f t="shared" si="3"/>
        <v>0</v>
      </c>
      <c r="F64" s="8">
        <v>0</v>
      </c>
      <c r="G64" s="2">
        <v>0</v>
      </c>
      <c r="H64" s="4">
        <f t="shared" si="4"/>
        <v>0</v>
      </c>
      <c r="I64" s="2">
        <v>0</v>
      </c>
      <c r="J64" s="4">
        <f t="shared" si="5"/>
        <v>0</v>
      </c>
      <c r="K64" s="8">
        <v>0</v>
      </c>
    </row>
    <row r="65" spans="1:11" ht="15">
      <c r="A65" s="3" t="s">
        <v>19</v>
      </c>
      <c r="B65" s="2">
        <v>4</v>
      </c>
      <c r="C65" s="4">
        <f t="shared" si="2"/>
        <v>0.17183451820393406</v>
      </c>
      <c r="D65" s="2">
        <v>7</v>
      </c>
      <c r="E65" s="4">
        <f t="shared" si="3"/>
        <v>0.2999441246944855</v>
      </c>
      <c r="F65" s="5">
        <f>(C65*100/E65)-100</f>
        <v>-42.71115716003447</v>
      </c>
      <c r="G65" s="2">
        <v>0</v>
      </c>
      <c r="H65" s="4">
        <f t="shared" si="4"/>
        <v>0</v>
      </c>
      <c r="I65" s="2">
        <v>0</v>
      </c>
      <c r="J65" s="4">
        <f t="shared" si="5"/>
        <v>0</v>
      </c>
      <c r="K65" s="5">
        <v>0</v>
      </c>
    </row>
    <row r="66" spans="1:11" s="6" customFormat="1" ht="15">
      <c r="A66" s="3" t="s">
        <v>20</v>
      </c>
      <c r="B66" s="2">
        <v>0</v>
      </c>
      <c r="C66" s="4">
        <f t="shared" si="2"/>
        <v>0</v>
      </c>
      <c r="D66" s="2">
        <v>0</v>
      </c>
      <c r="E66" s="4">
        <f t="shared" si="3"/>
        <v>0</v>
      </c>
      <c r="F66" s="5">
        <v>0</v>
      </c>
      <c r="G66" s="2">
        <v>0</v>
      </c>
      <c r="H66" s="4">
        <f t="shared" si="4"/>
        <v>0</v>
      </c>
      <c r="I66" s="2">
        <v>0</v>
      </c>
      <c r="J66" s="4">
        <f t="shared" si="5"/>
        <v>0</v>
      </c>
      <c r="K66" s="8">
        <v>0</v>
      </c>
    </row>
    <row r="67" spans="1:11" s="6" customFormat="1" ht="15">
      <c r="A67" s="3" t="s">
        <v>21</v>
      </c>
      <c r="B67" s="2">
        <v>0</v>
      </c>
      <c r="C67" s="4">
        <f t="shared" si="2"/>
        <v>0</v>
      </c>
      <c r="D67" s="2">
        <v>0</v>
      </c>
      <c r="E67" s="4">
        <f t="shared" si="3"/>
        <v>0</v>
      </c>
      <c r="F67" s="5">
        <v>0</v>
      </c>
      <c r="G67" s="2">
        <v>0</v>
      </c>
      <c r="H67" s="4">
        <f t="shared" si="4"/>
        <v>0</v>
      </c>
      <c r="I67" s="2">
        <v>0</v>
      </c>
      <c r="J67" s="4">
        <f t="shared" si="5"/>
        <v>0</v>
      </c>
      <c r="K67" s="8">
        <v>0</v>
      </c>
    </row>
    <row r="68" spans="1:11" ht="15">
      <c r="A68" s="3" t="s">
        <v>22</v>
      </c>
      <c r="B68" s="2">
        <v>978</v>
      </c>
      <c r="C68" s="4">
        <f t="shared" si="2"/>
        <v>42.01353970086188</v>
      </c>
      <c r="D68" s="2">
        <v>903</v>
      </c>
      <c r="E68" s="4">
        <f t="shared" si="3"/>
        <v>38.69279208558863</v>
      </c>
      <c r="F68" s="5">
        <f>(C68*100/E68)-100</f>
        <v>8.582341661795141</v>
      </c>
      <c r="G68" s="2">
        <v>170</v>
      </c>
      <c r="H68" s="4">
        <f t="shared" si="4"/>
        <v>48.7627177470477</v>
      </c>
      <c r="I68" s="2">
        <v>185</v>
      </c>
      <c r="J68" s="4">
        <f t="shared" si="5"/>
        <v>53.49433682926053</v>
      </c>
      <c r="K68" s="5">
        <f>(H68*100/J68)-100</f>
        <v>-8.845084101733761</v>
      </c>
    </row>
    <row r="69" spans="1:11" ht="15">
      <c r="A69" s="3" t="s">
        <v>90</v>
      </c>
      <c r="B69" s="2">
        <v>36</v>
      </c>
      <c r="C69" s="4">
        <f aca="true" t="shared" si="10" ref="C69:C123">B69*100000/2327821</f>
        <v>1.5465106638354067</v>
      </c>
      <c r="D69" s="2">
        <v>16</v>
      </c>
      <c r="E69" s="4">
        <f aca="true" t="shared" si="11" ref="E69:E123">D69*100000/2333768</f>
        <v>0.6855865707302525</v>
      </c>
      <c r="F69" s="5">
        <f>(C69*100/E69)-100</f>
        <v>125.57481868236434</v>
      </c>
      <c r="G69" s="2">
        <v>15</v>
      </c>
      <c r="H69" s="4">
        <f aca="true" t="shared" si="12" ref="H69:H123">G69*100000/348627</f>
        <v>4.302592742386562</v>
      </c>
      <c r="I69" s="2">
        <v>3</v>
      </c>
      <c r="J69" s="4">
        <f aca="true" t="shared" si="13" ref="J69:J123">I69*100000/345831</f>
        <v>0.8674757323663871</v>
      </c>
      <c r="K69" s="5">
        <f>(H69*100/J69)-100</f>
        <v>395.98998356409567</v>
      </c>
    </row>
    <row r="70" spans="1:11" s="6" customFormat="1" ht="15">
      <c r="A70" s="3" t="s">
        <v>114</v>
      </c>
      <c r="B70" s="2">
        <v>4</v>
      </c>
      <c r="C70" s="4">
        <f t="shared" si="10"/>
        <v>0.17183451820393406</v>
      </c>
      <c r="D70" s="2">
        <v>0</v>
      </c>
      <c r="E70" s="4">
        <f t="shared" si="11"/>
        <v>0</v>
      </c>
      <c r="F70" s="5">
        <v>100</v>
      </c>
      <c r="G70" s="2">
        <v>2</v>
      </c>
      <c r="H70" s="4">
        <f t="shared" si="12"/>
        <v>0.5736790323182083</v>
      </c>
      <c r="I70" s="2">
        <v>0</v>
      </c>
      <c r="J70" s="4">
        <f t="shared" si="13"/>
        <v>0</v>
      </c>
      <c r="K70" s="5">
        <v>100</v>
      </c>
    </row>
    <row r="71" spans="1:11" s="6" customFormat="1" ht="15">
      <c r="A71" s="3" t="s">
        <v>23</v>
      </c>
      <c r="B71" s="2">
        <v>0</v>
      </c>
      <c r="C71" s="4">
        <f t="shared" si="10"/>
        <v>0</v>
      </c>
      <c r="D71" s="2">
        <v>0</v>
      </c>
      <c r="E71" s="4">
        <f t="shared" si="11"/>
        <v>0</v>
      </c>
      <c r="F71" s="5">
        <v>0</v>
      </c>
      <c r="G71" s="2">
        <v>0</v>
      </c>
      <c r="H71" s="4">
        <f t="shared" si="12"/>
        <v>0</v>
      </c>
      <c r="I71" s="2">
        <v>0</v>
      </c>
      <c r="J71" s="4">
        <f t="shared" si="13"/>
        <v>0</v>
      </c>
      <c r="K71" s="8">
        <v>0</v>
      </c>
    </row>
    <row r="72" spans="1:11" s="6" customFormat="1" ht="15">
      <c r="A72" s="3" t="s">
        <v>24</v>
      </c>
      <c r="B72" s="2">
        <v>0</v>
      </c>
      <c r="C72" s="4">
        <f t="shared" si="10"/>
        <v>0</v>
      </c>
      <c r="D72" s="2">
        <v>0</v>
      </c>
      <c r="E72" s="4">
        <f t="shared" si="11"/>
        <v>0</v>
      </c>
      <c r="F72" s="5">
        <v>0</v>
      </c>
      <c r="G72" s="2">
        <v>0</v>
      </c>
      <c r="H72" s="4">
        <f t="shared" si="12"/>
        <v>0</v>
      </c>
      <c r="I72" s="2">
        <v>0</v>
      </c>
      <c r="J72" s="4">
        <f t="shared" si="13"/>
        <v>0</v>
      </c>
      <c r="K72" s="8">
        <v>0</v>
      </c>
    </row>
    <row r="73" spans="1:11" s="6" customFormat="1" ht="15">
      <c r="A73" s="3" t="s">
        <v>25</v>
      </c>
      <c r="B73" s="2">
        <v>0</v>
      </c>
      <c r="C73" s="4">
        <f t="shared" si="10"/>
        <v>0</v>
      </c>
      <c r="D73" s="2">
        <v>0</v>
      </c>
      <c r="E73" s="4">
        <f t="shared" si="11"/>
        <v>0</v>
      </c>
      <c r="F73" s="5">
        <v>0</v>
      </c>
      <c r="G73" s="2">
        <v>0</v>
      </c>
      <c r="H73" s="4">
        <f t="shared" si="12"/>
        <v>0</v>
      </c>
      <c r="I73" s="2">
        <v>0</v>
      </c>
      <c r="J73" s="4">
        <f t="shared" si="13"/>
        <v>0</v>
      </c>
      <c r="K73" s="8">
        <v>0</v>
      </c>
    </row>
    <row r="74" spans="1:11" s="6" customFormat="1" ht="15">
      <c r="A74" s="3" t="s">
        <v>26</v>
      </c>
      <c r="B74" s="2">
        <v>0</v>
      </c>
      <c r="C74" s="4">
        <f t="shared" si="10"/>
        <v>0</v>
      </c>
      <c r="D74" s="2">
        <v>0</v>
      </c>
      <c r="E74" s="4">
        <f t="shared" si="11"/>
        <v>0</v>
      </c>
      <c r="F74" s="5">
        <v>0</v>
      </c>
      <c r="G74" s="2">
        <v>0</v>
      </c>
      <c r="H74" s="4">
        <f t="shared" si="12"/>
        <v>0</v>
      </c>
      <c r="I74" s="2">
        <v>0</v>
      </c>
      <c r="J74" s="4">
        <f t="shared" si="13"/>
        <v>0</v>
      </c>
      <c r="K74" s="8">
        <v>0</v>
      </c>
    </row>
    <row r="75" spans="1:11" s="6" customFormat="1" ht="15">
      <c r="A75" s="3" t="s">
        <v>117</v>
      </c>
      <c r="B75" s="2">
        <v>0</v>
      </c>
      <c r="C75" s="4">
        <f t="shared" si="10"/>
        <v>0</v>
      </c>
      <c r="D75" s="2">
        <v>0</v>
      </c>
      <c r="E75" s="4">
        <f t="shared" si="11"/>
        <v>0</v>
      </c>
      <c r="F75" s="5">
        <v>0</v>
      </c>
      <c r="G75" s="2">
        <v>0</v>
      </c>
      <c r="H75" s="4">
        <f t="shared" si="12"/>
        <v>0</v>
      </c>
      <c r="I75" s="2">
        <v>0</v>
      </c>
      <c r="J75" s="4">
        <f t="shared" si="13"/>
        <v>0</v>
      </c>
      <c r="K75" s="8">
        <v>0</v>
      </c>
    </row>
    <row r="76" spans="1:11" s="6" customFormat="1" ht="15">
      <c r="A76" s="3" t="s">
        <v>27</v>
      </c>
      <c r="B76" s="2">
        <v>110</v>
      </c>
      <c r="C76" s="4">
        <f t="shared" si="10"/>
        <v>4.725449250608187</v>
      </c>
      <c r="D76" s="2">
        <v>99</v>
      </c>
      <c r="E76" s="4">
        <f t="shared" si="11"/>
        <v>4.242066906393438</v>
      </c>
      <c r="F76" s="5">
        <f>(C76*100/E76)-100</f>
        <v>11.394972188821882</v>
      </c>
      <c r="G76" s="2">
        <v>80</v>
      </c>
      <c r="H76" s="4">
        <f t="shared" si="12"/>
        <v>22.94716129272833</v>
      </c>
      <c r="I76" s="2">
        <v>79</v>
      </c>
      <c r="J76" s="4">
        <f t="shared" si="13"/>
        <v>22.843527618981526</v>
      </c>
      <c r="K76" s="5">
        <f>(H76*100/J76)-100</f>
        <v>0.4536675572852147</v>
      </c>
    </row>
    <row r="77" spans="1:11" s="6" customFormat="1" ht="15">
      <c r="A77" s="3" t="s">
        <v>28</v>
      </c>
      <c r="B77" s="2">
        <v>0</v>
      </c>
      <c r="C77" s="4">
        <f t="shared" si="10"/>
        <v>0</v>
      </c>
      <c r="D77" s="2">
        <v>0</v>
      </c>
      <c r="E77" s="4">
        <f t="shared" si="11"/>
        <v>0</v>
      </c>
      <c r="F77" s="5">
        <v>0</v>
      </c>
      <c r="G77" s="2">
        <v>0</v>
      </c>
      <c r="H77" s="4">
        <f t="shared" si="12"/>
        <v>0</v>
      </c>
      <c r="I77" s="2">
        <v>0</v>
      </c>
      <c r="J77" s="4">
        <f t="shared" si="13"/>
        <v>0</v>
      </c>
      <c r="K77" s="8">
        <v>0</v>
      </c>
    </row>
    <row r="78" spans="1:11" s="6" customFormat="1" ht="15">
      <c r="A78" s="3" t="s">
        <v>29</v>
      </c>
      <c r="B78" s="2">
        <v>0</v>
      </c>
      <c r="C78" s="4">
        <f t="shared" si="10"/>
        <v>0</v>
      </c>
      <c r="D78" s="2">
        <v>0</v>
      </c>
      <c r="E78" s="4">
        <f t="shared" si="11"/>
        <v>0</v>
      </c>
      <c r="F78" s="5">
        <v>0</v>
      </c>
      <c r="G78" s="2">
        <v>0</v>
      </c>
      <c r="H78" s="4">
        <f t="shared" si="12"/>
        <v>0</v>
      </c>
      <c r="I78" s="2">
        <v>0</v>
      </c>
      <c r="J78" s="4">
        <f t="shared" si="13"/>
        <v>0</v>
      </c>
      <c r="K78" s="8">
        <v>0</v>
      </c>
    </row>
    <row r="79" spans="1:11" s="6" customFormat="1" ht="15">
      <c r="A79" s="3" t="s">
        <v>91</v>
      </c>
      <c r="B79" s="2">
        <v>69</v>
      </c>
      <c r="C79" s="4">
        <f t="shared" si="10"/>
        <v>2.9641454390178628</v>
      </c>
      <c r="D79" s="2">
        <v>45</v>
      </c>
      <c r="E79" s="4">
        <f t="shared" si="11"/>
        <v>1.9282122301788354</v>
      </c>
      <c r="F79" s="5">
        <f>(C79*100/E79)-100</f>
        <v>53.725061620574195</v>
      </c>
      <c r="G79" s="2">
        <v>43</v>
      </c>
      <c r="H79" s="4">
        <f t="shared" si="12"/>
        <v>12.334099194841478</v>
      </c>
      <c r="I79" s="2">
        <v>26</v>
      </c>
      <c r="J79" s="4">
        <f t="shared" si="13"/>
        <v>7.518123013842021</v>
      </c>
      <c r="K79" s="5">
        <f>(H79*100/J79)-100</f>
        <v>64.05822533273937</v>
      </c>
    </row>
    <row r="80" spans="1:11" s="6" customFormat="1" ht="33.75">
      <c r="A80" s="7" t="s">
        <v>92</v>
      </c>
      <c r="B80" s="2">
        <v>72</v>
      </c>
      <c r="C80" s="4">
        <f t="shared" si="10"/>
        <v>3.0930213276708134</v>
      </c>
      <c r="D80" s="2">
        <v>81</v>
      </c>
      <c r="E80" s="4">
        <f t="shared" si="11"/>
        <v>3.4707820143219035</v>
      </c>
      <c r="F80" s="5">
        <f>(C80*100/E80)-100</f>
        <v>-10.884022248942486</v>
      </c>
      <c r="G80" s="2">
        <v>1</v>
      </c>
      <c r="H80" s="4">
        <f t="shared" si="12"/>
        <v>0.28683951615910414</v>
      </c>
      <c r="I80" s="2">
        <v>1</v>
      </c>
      <c r="J80" s="4">
        <f t="shared" si="13"/>
        <v>0.28915857745546236</v>
      </c>
      <c r="K80" s="5">
        <v>0</v>
      </c>
    </row>
    <row r="81" spans="1:11" ht="15">
      <c r="A81" s="3" t="s">
        <v>93</v>
      </c>
      <c r="B81" s="2">
        <v>66</v>
      </c>
      <c r="C81" s="4">
        <f t="shared" si="10"/>
        <v>2.835269550364912</v>
      </c>
      <c r="D81" s="2">
        <v>81</v>
      </c>
      <c r="E81" s="4">
        <f t="shared" si="11"/>
        <v>3.4707820143219035</v>
      </c>
      <c r="F81" s="5">
        <f aca="true" t="shared" si="14" ref="F81:F96">(C81*100/E81)-100</f>
        <v>-18.310353728197285</v>
      </c>
      <c r="G81" s="2">
        <v>1</v>
      </c>
      <c r="H81" s="4">
        <f t="shared" si="12"/>
        <v>0.28683951615910414</v>
      </c>
      <c r="I81" s="2">
        <v>1</v>
      </c>
      <c r="J81" s="4">
        <f t="shared" si="13"/>
        <v>0.28915857745546236</v>
      </c>
      <c r="K81" s="5">
        <v>0</v>
      </c>
    </row>
    <row r="82" spans="1:11" ht="22.5">
      <c r="A82" s="7" t="s">
        <v>104</v>
      </c>
      <c r="B82" s="2">
        <v>38</v>
      </c>
      <c r="C82" s="4">
        <f t="shared" si="10"/>
        <v>1.6324279229373737</v>
      </c>
      <c r="D82" s="2">
        <v>46</v>
      </c>
      <c r="E82" s="4">
        <f t="shared" si="11"/>
        <v>1.971061390849476</v>
      </c>
      <c r="F82" s="5">
        <f t="shared" si="14"/>
        <v>-17.180259807441104</v>
      </c>
      <c r="G82" s="2">
        <v>0</v>
      </c>
      <c r="H82" s="4">
        <f t="shared" si="12"/>
        <v>0</v>
      </c>
      <c r="I82" s="2">
        <v>0</v>
      </c>
      <c r="J82" s="4">
        <f t="shared" si="13"/>
        <v>0</v>
      </c>
      <c r="K82" s="5">
        <v>0</v>
      </c>
    </row>
    <row r="83" spans="1:11" s="6" customFormat="1" ht="15">
      <c r="A83" s="3" t="s">
        <v>30</v>
      </c>
      <c r="B83" s="2">
        <v>52</v>
      </c>
      <c r="C83" s="4">
        <f t="shared" si="10"/>
        <v>2.233848736651143</v>
      </c>
      <c r="D83" s="2">
        <v>42</v>
      </c>
      <c r="E83" s="4">
        <f t="shared" si="11"/>
        <v>1.7996647481669128</v>
      </c>
      <c r="F83" s="5">
        <f t="shared" si="14"/>
        <v>24.12582615325867</v>
      </c>
      <c r="G83" s="2">
        <v>0</v>
      </c>
      <c r="H83" s="4">
        <f t="shared" si="12"/>
        <v>0</v>
      </c>
      <c r="I83" s="2">
        <v>0</v>
      </c>
      <c r="J83" s="4">
        <f t="shared" si="13"/>
        <v>0</v>
      </c>
      <c r="K83" s="5">
        <v>0</v>
      </c>
    </row>
    <row r="84" spans="1:11" s="6" customFormat="1" ht="15">
      <c r="A84" s="3" t="s">
        <v>94</v>
      </c>
      <c r="B84" s="2">
        <v>20</v>
      </c>
      <c r="C84" s="4">
        <f t="shared" si="10"/>
        <v>0.8591725910196704</v>
      </c>
      <c r="D84" s="2">
        <v>4</v>
      </c>
      <c r="E84" s="4">
        <f t="shared" si="11"/>
        <v>0.17139664268256313</v>
      </c>
      <c r="F84" s="5">
        <f t="shared" si="14"/>
        <v>401.2773748496985</v>
      </c>
      <c r="G84" s="2">
        <v>0</v>
      </c>
      <c r="H84" s="4">
        <f t="shared" si="12"/>
        <v>0</v>
      </c>
      <c r="I84" s="2">
        <v>0</v>
      </c>
      <c r="J84" s="4">
        <f t="shared" si="13"/>
        <v>0</v>
      </c>
      <c r="K84" s="8">
        <v>0</v>
      </c>
    </row>
    <row r="85" spans="1:11" s="6" customFormat="1" ht="45">
      <c r="A85" s="7" t="s">
        <v>110</v>
      </c>
      <c r="B85" s="2">
        <v>131</v>
      </c>
      <c r="C85" s="4">
        <f t="shared" si="10"/>
        <v>5.627580471178841</v>
      </c>
      <c r="D85" s="2">
        <v>115</v>
      </c>
      <c r="E85" s="4">
        <f t="shared" si="11"/>
        <v>4.92765347712369</v>
      </c>
      <c r="F85" s="5">
        <f t="shared" si="14"/>
        <v>14.20406279184435</v>
      </c>
      <c r="G85" s="2">
        <v>1</v>
      </c>
      <c r="H85" s="4">
        <f t="shared" si="12"/>
        <v>0.28683951615910414</v>
      </c>
      <c r="I85" s="2">
        <v>0</v>
      </c>
      <c r="J85" s="4">
        <f t="shared" si="13"/>
        <v>0</v>
      </c>
      <c r="K85" s="5">
        <v>100</v>
      </c>
    </row>
    <row r="86" spans="1:11" s="6" customFormat="1" ht="33.75">
      <c r="A86" s="7" t="s">
        <v>95</v>
      </c>
      <c r="B86" s="2">
        <v>85351</v>
      </c>
      <c r="C86" s="4">
        <f t="shared" si="10"/>
        <v>3666.561990805994</v>
      </c>
      <c r="D86" s="2">
        <v>94003</v>
      </c>
      <c r="E86" s="4">
        <f t="shared" si="11"/>
        <v>4027.9496505222455</v>
      </c>
      <c r="F86" s="5">
        <f t="shared" si="14"/>
        <v>-8.97200042382346</v>
      </c>
      <c r="G86" s="2">
        <v>53759</v>
      </c>
      <c r="H86" s="4">
        <f t="shared" si="12"/>
        <v>15420.205549197279</v>
      </c>
      <c r="I86" s="2">
        <v>55008</v>
      </c>
      <c r="J86" s="4">
        <f t="shared" si="13"/>
        <v>15906.035028670072</v>
      </c>
      <c r="K86" s="5">
        <f aca="true" t="shared" si="15" ref="K86:K93">(H86*100/J86)-100</f>
        <v>-3.054371995265342</v>
      </c>
    </row>
    <row r="87" spans="1:11" ht="22.5">
      <c r="A87" s="7" t="s">
        <v>96</v>
      </c>
      <c r="B87" s="2">
        <v>85047</v>
      </c>
      <c r="C87" s="4">
        <f t="shared" si="10"/>
        <v>3653.5025674224953</v>
      </c>
      <c r="D87" s="2">
        <v>93353</v>
      </c>
      <c r="E87" s="4">
        <f t="shared" si="11"/>
        <v>4000.097696086329</v>
      </c>
      <c r="F87" s="5">
        <f t="shared" si="14"/>
        <v>-8.664666590592034</v>
      </c>
      <c r="G87" s="2">
        <v>53548</v>
      </c>
      <c r="H87" s="4">
        <f t="shared" si="12"/>
        <v>15359.68241128771</v>
      </c>
      <c r="I87" s="2">
        <v>54743</v>
      </c>
      <c r="J87" s="4">
        <f t="shared" si="13"/>
        <v>15829.408005644376</v>
      </c>
      <c r="K87" s="5">
        <f t="shared" si="15"/>
        <v>-2.967423634473093</v>
      </c>
    </row>
    <row r="88" spans="1:11" s="6" customFormat="1" ht="15">
      <c r="A88" s="3" t="s">
        <v>31</v>
      </c>
      <c r="B88" s="2">
        <v>304</v>
      </c>
      <c r="C88" s="4">
        <f t="shared" si="10"/>
        <v>13.05942338349899</v>
      </c>
      <c r="D88" s="2">
        <v>650</v>
      </c>
      <c r="E88" s="4">
        <f t="shared" si="11"/>
        <v>27.85195443591651</v>
      </c>
      <c r="F88" s="5">
        <f t="shared" si="14"/>
        <v>-53.111285552520506</v>
      </c>
      <c r="G88" s="2">
        <v>211</v>
      </c>
      <c r="H88" s="4">
        <f t="shared" si="12"/>
        <v>60.52313790957098</v>
      </c>
      <c r="I88" s="2">
        <v>265</v>
      </c>
      <c r="J88" s="4">
        <f t="shared" si="13"/>
        <v>76.62702302569753</v>
      </c>
      <c r="K88" s="5">
        <f t="shared" si="15"/>
        <v>-21.015934692811925</v>
      </c>
    </row>
    <row r="89" spans="1:11" s="6" customFormat="1" ht="15">
      <c r="A89" s="3" t="s">
        <v>105</v>
      </c>
      <c r="B89" s="2">
        <v>2205</v>
      </c>
      <c r="C89" s="4">
        <f t="shared" si="10"/>
        <v>94.72377815991865</v>
      </c>
      <c r="D89" s="2">
        <v>2071</v>
      </c>
      <c r="E89" s="4">
        <f t="shared" si="11"/>
        <v>88.74061174889707</v>
      </c>
      <c r="F89" s="5">
        <f t="shared" si="14"/>
        <v>6.742309178521026</v>
      </c>
      <c r="G89" s="2">
        <v>726</v>
      </c>
      <c r="H89" s="4">
        <f t="shared" si="12"/>
        <v>208.2454887315096</v>
      </c>
      <c r="I89" s="2">
        <v>670</v>
      </c>
      <c r="J89" s="4">
        <f t="shared" si="13"/>
        <v>193.73624689515978</v>
      </c>
      <c r="K89" s="5">
        <f t="shared" si="15"/>
        <v>7.489172557472685</v>
      </c>
    </row>
    <row r="90" spans="1:11" s="6" customFormat="1" ht="15">
      <c r="A90" s="3" t="s">
        <v>106</v>
      </c>
      <c r="B90" s="2">
        <v>49</v>
      </c>
      <c r="C90" s="4">
        <f t="shared" si="10"/>
        <v>2.104972847998192</v>
      </c>
      <c r="D90" s="2">
        <v>48</v>
      </c>
      <c r="E90" s="4">
        <f t="shared" si="11"/>
        <v>2.0567597121907575</v>
      </c>
      <c r="F90" s="5">
        <f t="shared" si="14"/>
        <v>2.3441306984801145</v>
      </c>
      <c r="G90" s="2">
        <v>35</v>
      </c>
      <c r="H90" s="4">
        <f t="shared" si="12"/>
        <v>10.039383065568645</v>
      </c>
      <c r="I90" s="2">
        <v>23</v>
      </c>
      <c r="J90" s="4">
        <f t="shared" si="13"/>
        <v>6.650647281475634</v>
      </c>
      <c r="K90" s="5">
        <f t="shared" si="15"/>
        <v>50.95347325863784</v>
      </c>
    </row>
    <row r="91" spans="1:11" ht="15">
      <c r="A91" s="3" t="s">
        <v>107</v>
      </c>
      <c r="B91" s="2">
        <v>481</v>
      </c>
      <c r="C91" s="4">
        <f t="shared" si="10"/>
        <v>20.66310081402307</v>
      </c>
      <c r="D91" s="2">
        <v>443</v>
      </c>
      <c r="E91" s="4">
        <f t="shared" si="11"/>
        <v>18.982178177093868</v>
      </c>
      <c r="F91" s="5">
        <f t="shared" si="14"/>
        <v>8.855267405284422</v>
      </c>
      <c r="G91" s="2">
        <v>165</v>
      </c>
      <c r="H91" s="4">
        <f t="shared" si="12"/>
        <v>47.32852016625218</v>
      </c>
      <c r="I91" s="2">
        <v>141</v>
      </c>
      <c r="J91" s="4">
        <f t="shared" si="13"/>
        <v>40.77135942122019</v>
      </c>
      <c r="K91" s="5">
        <f t="shared" si="15"/>
        <v>16.082762110745804</v>
      </c>
    </row>
    <row r="92" spans="1:11" ht="22.5">
      <c r="A92" s="7" t="s">
        <v>108</v>
      </c>
      <c r="B92" s="2">
        <v>57</v>
      </c>
      <c r="C92" s="4">
        <f t="shared" si="10"/>
        <v>2.4486418844060602</v>
      </c>
      <c r="D92" s="2">
        <v>32</v>
      </c>
      <c r="E92" s="4">
        <f t="shared" si="11"/>
        <v>1.371173141460505</v>
      </c>
      <c r="F92" s="5">
        <f t="shared" si="14"/>
        <v>78.58006479020509</v>
      </c>
      <c r="G92" s="2">
        <v>24</v>
      </c>
      <c r="H92" s="4">
        <f t="shared" si="12"/>
        <v>6.8841483878185</v>
      </c>
      <c r="I92" s="2">
        <v>7</v>
      </c>
      <c r="J92" s="4">
        <f t="shared" si="13"/>
        <v>2.0241100421882363</v>
      </c>
      <c r="K92" s="5">
        <f t="shared" si="15"/>
        <v>240.10741730109424</v>
      </c>
    </row>
    <row r="93" spans="1:11" ht="15">
      <c r="A93" s="7" t="s">
        <v>121</v>
      </c>
      <c r="B93" s="2">
        <v>46</v>
      </c>
      <c r="C93" s="4">
        <f t="shared" si="10"/>
        <v>1.9760969593452418</v>
      </c>
      <c r="D93" s="2">
        <v>39</v>
      </c>
      <c r="E93" s="4">
        <f t="shared" si="11"/>
        <v>1.6711172661549905</v>
      </c>
      <c r="F93" s="5">
        <f t="shared" si="14"/>
        <v>18.2500474004417</v>
      </c>
      <c r="G93" s="2">
        <v>29</v>
      </c>
      <c r="H93" s="4">
        <f t="shared" si="12"/>
        <v>8.31834596861402</v>
      </c>
      <c r="I93" s="2">
        <v>25</v>
      </c>
      <c r="J93" s="4">
        <f t="shared" si="13"/>
        <v>7.228964436386558</v>
      </c>
      <c r="K93" s="5">
        <f t="shared" si="15"/>
        <v>15.069676186870211</v>
      </c>
    </row>
    <row r="94" spans="1:11" ht="22.5">
      <c r="A94" s="7" t="s">
        <v>122</v>
      </c>
      <c r="B94" s="2">
        <v>0</v>
      </c>
      <c r="C94" s="4">
        <f t="shared" si="10"/>
        <v>0</v>
      </c>
      <c r="D94" s="2">
        <v>1</v>
      </c>
      <c r="E94" s="4">
        <f t="shared" si="11"/>
        <v>0.04284916067064078</v>
      </c>
      <c r="F94" s="5">
        <v>-100</v>
      </c>
      <c r="G94" s="2">
        <v>0</v>
      </c>
      <c r="H94" s="4">
        <f t="shared" si="12"/>
        <v>0</v>
      </c>
      <c r="I94" s="2">
        <v>1</v>
      </c>
      <c r="J94" s="4">
        <f t="shared" si="13"/>
        <v>0.28915857745546236</v>
      </c>
      <c r="K94" s="5">
        <v>-100</v>
      </c>
    </row>
    <row r="95" spans="1:11" ht="15">
      <c r="A95" s="3" t="s">
        <v>97</v>
      </c>
      <c r="B95" s="2">
        <v>0</v>
      </c>
      <c r="C95" s="4">
        <f t="shared" si="10"/>
        <v>0</v>
      </c>
      <c r="D95" s="2">
        <v>0</v>
      </c>
      <c r="E95" s="4">
        <f t="shared" si="11"/>
        <v>0</v>
      </c>
      <c r="F95" s="5">
        <v>0</v>
      </c>
      <c r="G95" s="2">
        <v>0</v>
      </c>
      <c r="H95" s="4">
        <f t="shared" si="12"/>
        <v>0</v>
      </c>
      <c r="I95" s="2">
        <v>0</v>
      </c>
      <c r="J95" s="4">
        <f t="shared" si="13"/>
        <v>0</v>
      </c>
      <c r="K95" s="5">
        <v>0</v>
      </c>
    </row>
    <row r="96" spans="1:11" ht="15">
      <c r="A96" s="3" t="s">
        <v>98</v>
      </c>
      <c r="B96" s="2">
        <v>3</v>
      </c>
      <c r="C96" s="4">
        <f t="shared" si="10"/>
        <v>0.12887588865295055</v>
      </c>
      <c r="D96" s="2">
        <v>6</v>
      </c>
      <c r="E96" s="4">
        <f t="shared" si="11"/>
        <v>0.2570949640238447</v>
      </c>
      <c r="F96" s="5">
        <f t="shared" si="14"/>
        <v>-49.87226251503015</v>
      </c>
      <c r="G96" s="2">
        <v>1</v>
      </c>
      <c r="H96" s="4">
        <f t="shared" si="12"/>
        <v>0.28683951615910414</v>
      </c>
      <c r="I96" s="2">
        <v>4</v>
      </c>
      <c r="J96" s="4">
        <f t="shared" si="13"/>
        <v>1.1566343098218494</v>
      </c>
      <c r="K96" s="5">
        <f>(H96*100/J96)-100</f>
        <v>-75.20050082179522</v>
      </c>
    </row>
    <row r="97" spans="1:11" s="6" customFormat="1" ht="30.75" customHeight="1">
      <c r="A97" s="7" t="s">
        <v>119</v>
      </c>
      <c r="B97" s="2">
        <v>0</v>
      </c>
      <c r="C97" s="4">
        <f t="shared" si="10"/>
        <v>0</v>
      </c>
      <c r="D97" s="2">
        <v>0</v>
      </c>
      <c r="E97" s="4">
        <f t="shared" si="11"/>
        <v>0</v>
      </c>
      <c r="F97" s="5">
        <v>0</v>
      </c>
      <c r="G97" s="2">
        <v>0</v>
      </c>
      <c r="H97" s="4">
        <f t="shared" si="12"/>
        <v>0</v>
      </c>
      <c r="I97" s="2">
        <v>0</v>
      </c>
      <c r="J97" s="4">
        <f t="shared" si="13"/>
        <v>0</v>
      </c>
      <c r="K97" s="5">
        <v>0</v>
      </c>
    </row>
    <row r="98" spans="1:11" s="6" customFormat="1" ht="15">
      <c r="A98" s="3" t="s">
        <v>32</v>
      </c>
      <c r="B98" s="2">
        <v>151</v>
      </c>
      <c r="C98" s="4">
        <f t="shared" si="10"/>
        <v>6.4867530621985106</v>
      </c>
      <c r="D98" s="2">
        <v>107</v>
      </c>
      <c r="E98" s="4">
        <f t="shared" si="11"/>
        <v>4.584860191758564</v>
      </c>
      <c r="F98" s="5">
        <f>(C98*100/E98)-100</f>
        <v>41.48202542486817</v>
      </c>
      <c r="G98" s="2">
        <v>145</v>
      </c>
      <c r="H98" s="4">
        <f t="shared" si="12"/>
        <v>41.5917298430701</v>
      </c>
      <c r="I98" s="2">
        <v>96</v>
      </c>
      <c r="J98" s="4">
        <f t="shared" si="13"/>
        <v>27.759223435724387</v>
      </c>
      <c r="K98" s="5">
        <f>(H98*100/J98)-100</f>
        <v>49.83030753498724</v>
      </c>
    </row>
    <row r="99" spans="1:11" s="6" customFormat="1" ht="15">
      <c r="A99" s="3" t="s">
        <v>33</v>
      </c>
      <c r="B99" s="2">
        <v>19</v>
      </c>
      <c r="C99" s="4">
        <f t="shared" si="10"/>
        <v>0.8162139614686869</v>
      </c>
      <c r="D99" s="2">
        <v>18</v>
      </c>
      <c r="E99" s="4">
        <f t="shared" si="11"/>
        <v>0.7712848920715341</v>
      </c>
      <c r="F99" s="5">
        <f>(C99*100/E99)-100</f>
        <v>5.825223579380818</v>
      </c>
      <c r="G99" s="2">
        <v>8</v>
      </c>
      <c r="H99" s="4">
        <f t="shared" si="12"/>
        <v>2.294716129272833</v>
      </c>
      <c r="I99" s="2">
        <v>5</v>
      </c>
      <c r="J99" s="4">
        <f t="shared" si="13"/>
        <v>1.4457928872773118</v>
      </c>
      <c r="K99" s="5">
        <f>(H99*100/J99)-100</f>
        <v>58.71679474051061</v>
      </c>
    </row>
    <row r="100" spans="1:11" s="6" customFormat="1" ht="15">
      <c r="A100" s="3" t="s">
        <v>34</v>
      </c>
      <c r="B100" s="2">
        <v>0</v>
      </c>
      <c r="C100" s="4">
        <f t="shared" si="10"/>
        <v>0</v>
      </c>
      <c r="D100" s="2">
        <v>1</v>
      </c>
      <c r="E100" s="4">
        <f t="shared" si="11"/>
        <v>0.04284916067064078</v>
      </c>
      <c r="F100" s="5">
        <f>(C100*100/E100)-100</f>
        <v>-100</v>
      </c>
      <c r="G100" s="2">
        <v>0</v>
      </c>
      <c r="H100" s="4">
        <f t="shared" si="12"/>
        <v>0</v>
      </c>
      <c r="I100" s="2">
        <v>1</v>
      </c>
      <c r="J100" s="4">
        <f t="shared" si="13"/>
        <v>0.28915857745546236</v>
      </c>
      <c r="K100" s="5">
        <v>-100</v>
      </c>
    </row>
    <row r="101" spans="1:11" s="6" customFormat="1" ht="15">
      <c r="A101" s="3" t="s">
        <v>116</v>
      </c>
      <c r="B101" s="2">
        <v>0</v>
      </c>
      <c r="C101" s="4">
        <f t="shared" si="10"/>
        <v>0</v>
      </c>
      <c r="D101" s="2">
        <v>0</v>
      </c>
      <c r="E101" s="4">
        <f t="shared" si="11"/>
        <v>0</v>
      </c>
      <c r="F101" s="5">
        <v>0</v>
      </c>
      <c r="G101" s="2">
        <v>0</v>
      </c>
      <c r="H101" s="4">
        <f t="shared" si="12"/>
        <v>0</v>
      </c>
      <c r="I101" s="2">
        <v>0</v>
      </c>
      <c r="J101" s="4">
        <f t="shared" si="13"/>
        <v>0</v>
      </c>
      <c r="K101" s="5">
        <v>0</v>
      </c>
    </row>
    <row r="102" spans="1:11" s="6" customFormat="1" ht="15">
      <c r="A102" s="3" t="s">
        <v>35</v>
      </c>
      <c r="B102" s="2">
        <v>1</v>
      </c>
      <c r="C102" s="4">
        <f t="shared" si="10"/>
        <v>0.042958629550983514</v>
      </c>
      <c r="D102" s="2">
        <v>1</v>
      </c>
      <c r="E102" s="4">
        <f t="shared" si="11"/>
        <v>0.04284916067064078</v>
      </c>
      <c r="F102" s="5">
        <v>0</v>
      </c>
      <c r="G102" s="2">
        <v>0</v>
      </c>
      <c r="H102" s="4">
        <f t="shared" si="12"/>
        <v>0</v>
      </c>
      <c r="I102" s="2">
        <v>0</v>
      </c>
      <c r="J102" s="4">
        <f t="shared" si="13"/>
        <v>0</v>
      </c>
      <c r="K102" s="8">
        <v>0</v>
      </c>
    </row>
    <row r="103" spans="1:11" s="6" customFormat="1" ht="15">
      <c r="A103" s="3" t="s">
        <v>36</v>
      </c>
      <c r="B103" s="2">
        <v>1</v>
      </c>
      <c r="C103" s="4">
        <f t="shared" si="10"/>
        <v>0.042958629550983514</v>
      </c>
      <c r="D103" s="2">
        <v>0</v>
      </c>
      <c r="E103" s="4">
        <f t="shared" si="11"/>
        <v>0</v>
      </c>
      <c r="F103" s="5">
        <v>100</v>
      </c>
      <c r="G103" s="2">
        <v>0</v>
      </c>
      <c r="H103" s="4">
        <f t="shared" si="12"/>
        <v>0</v>
      </c>
      <c r="I103" s="2">
        <v>0</v>
      </c>
      <c r="J103" s="4">
        <f t="shared" si="13"/>
        <v>0</v>
      </c>
      <c r="K103" s="8">
        <v>0</v>
      </c>
    </row>
    <row r="104" spans="1:11" s="6" customFormat="1" ht="15">
      <c r="A104" s="3" t="s">
        <v>99</v>
      </c>
      <c r="B104" s="2">
        <v>0</v>
      </c>
      <c r="C104" s="4">
        <f t="shared" si="10"/>
        <v>0</v>
      </c>
      <c r="D104" s="2">
        <v>0</v>
      </c>
      <c r="E104" s="4">
        <f t="shared" si="11"/>
        <v>0</v>
      </c>
      <c r="F104" s="5">
        <v>0</v>
      </c>
      <c r="G104" s="2">
        <v>0</v>
      </c>
      <c r="H104" s="4">
        <f t="shared" si="12"/>
        <v>0</v>
      </c>
      <c r="I104" s="2">
        <v>0</v>
      </c>
      <c r="J104" s="4">
        <f t="shared" si="13"/>
        <v>0</v>
      </c>
      <c r="K104" s="5">
        <v>0</v>
      </c>
    </row>
    <row r="105" spans="1:11" s="6" customFormat="1" ht="15">
      <c r="A105" s="3" t="s">
        <v>37</v>
      </c>
      <c r="B105" s="2">
        <v>13</v>
      </c>
      <c r="C105" s="4">
        <f t="shared" si="10"/>
        <v>0.5584621841627857</v>
      </c>
      <c r="D105" s="2">
        <v>29</v>
      </c>
      <c r="E105" s="4">
        <f t="shared" si="11"/>
        <v>1.2426256594485827</v>
      </c>
      <c r="F105" s="5">
        <f>(C105*100/E105)-100</f>
        <v>-55.05789053071669</v>
      </c>
      <c r="G105" s="2">
        <v>11</v>
      </c>
      <c r="H105" s="4">
        <f t="shared" si="12"/>
        <v>3.1552346777501454</v>
      </c>
      <c r="I105" s="2">
        <v>21</v>
      </c>
      <c r="J105" s="4">
        <f t="shared" si="13"/>
        <v>6.072330126564709</v>
      </c>
      <c r="K105" s="5">
        <f>(H105*100/J105)-100</f>
        <v>-48.0391445789995</v>
      </c>
    </row>
    <row r="106" spans="1:11" s="6" customFormat="1" ht="15">
      <c r="A106" s="3" t="s">
        <v>38</v>
      </c>
      <c r="B106" s="2">
        <v>0</v>
      </c>
      <c r="C106" s="4">
        <f t="shared" si="10"/>
        <v>0</v>
      </c>
      <c r="D106" s="2">
        <v>0</v>
      </c>
      <c r="E106" s="4">
        <f t="shared" si="11"/>
        <v>0</v>
      </c>
      <c r="F106" s="5">
        <v>0</v>
      </c>
      <c r="G106" s="2">
        <v>0</v>
      </c>
      <c r="H106" s="4">
        <f t="shared" si="12"/>
        <v>0</v>
      </c>
      <c r="I106" s="2">
        <v>0</v>
      </c>
      <c r="J106" s="4">
        <f t="shared" si="13"/>
        <v>0</v>
      </c>
      <c r="K106" s="8">
        <v>0</v>
      </c>
    </row>
    <row r="107" spans="1:11" s="6" customFormat="1" ht="15">
      <c r="A107" s="3" t="s">
        <v>39</v>
      </c>
      <c r="B107" s="2">
        <v>0</v>
      </c>
      <c r="C107" s="4">
        <f t="shared" si="10"/>
        <v>0</v>
      </c>
      <c r="D107" s="2">
        <v>0</v>
      </c>
      <c r="E107" s="4">
        <f t="shared" si="11"/>
        <v>0</v>
      </c>
      <c r="F107" s="5">
        <v>0</v>
      </c>
      <c r="G107" s="2">
        <v>0</v>
      </c>
      <c r="H107" s="4">
        <f t="shared" si="12"/>
        <v>0</v>
      </c>
      <c r="I107" s="2">
        <v>0</v>
      </c>
      <c r="J107" s="4">
        <f t="shared" si="13"/>
        <v>0</v>
      </c>
      <c r="K107" s="5">
        <v>0</v>
      </c>
    </row>
    <row r="108" spans="1:11" s="6" customFormat="1" ht="15">
      <c r="A108" s="3" t="s">
        <v>40</v>
      </c>
      <c r="B108" s="2">
        <v>0</v>
      </c>
      <c r="C108" s="4">
        <f t="shared" si="10"/>
        <v>0</v>
      </c>
      <c r="D108" s="2">
        <v>0</v>
      </c>
      <c r="E108" s="4">
        <f t="shared" si="11"/>
        <v>0</v>
      </c>
      <c r="F108" s="8">
        <v>0</v>
      </c>
      <c r="G108" s="2">
        <v>0</v>
      </c>
      <c r="H108" s="4">
        <f t="shared" si="12"/>
        <v>0</v>
      </c>
      <c r="I108" s="2">
        <v>0</v>
      </c>
      <c r="J108" s="4">
        <f t="shared" si="13"/>
        <v>0</v>
      </c>
      <c r="K108" s="8">
        <v>0</v>
      </c>
    </row>
    <row r="109" spans="1:11" s="6" customFormat="1" ht="15">
      <c r="A109" s="3" t="s">
        <v>100</v>
      </c>
      <c r="B109" s="2">
        <v>0</v>
      </c>
      <c r="C109" s="4">
        <f t="shared" si="10"/>
        <v>0</v>
      </c>
      <c r="D109" s="2">
        <v>0</v>
      </c>
      <c r="E109" s="4">
        <f t="shared" si="11"/>
        <v>0</v>
      </c>
      <c r="F109" s="5">
        <v>0</v>
      </c>
      <c r="G109" s="2">
        <v>0</v>
      </c>
      <c r="H109" s="4">
        <f t="shared" si="12"/>
        <v>0</v>
      </c>
      <c r="I109" s="2">
        <v>0</v>
      </c>
      <c r="J109" s="4">
        <f t="shared" si="13"/>
        <v>0</v>
      </c>
      <c r="K109" s="5">
        <v>0</v>
      </c>
    </row>
    <row r="110" spans="1:11" s="6" customFormat="1" ht="15">
      <c r="A110" s="3" t="s">
        <v>41</v>
      </c>
      <c r="B110" s="2">
        <v>3</v>
      </c>
      <c r="C110" s="4">
        <f t="shared" si="10"/>
        <v>0.12887588865295055</v>
      </c>
      <c r="D110" s="2">
        <v>5</v>
      </c>
      <c r="E110" s="4">
        <f t="shared" si="11"/>
        <v>0.21424580335320392</v>
      </c>
      <c r="F110" s="5">
        <f>(C110*100/E110)-100</f>
        <v>-39.846715018036186</v>
      </c>
      <c r="G110" s="2">
        <v>3</v>
      </c>
      <c r="H110" s="4">
        <f t="shared" si="12"/>
        <v>0.8605185484773125</v>
      </c>
      <c r="I110" s="2">
        <v>2</v>
      </c>
      <c r="J110" s="4">
        <f t="shared" si="13"/>
        <v>0.5783171549109247</v>
      </c>
      <c r="K110" s="5">
        <f>(H110*100/J110)-100</f>
        <v>48.79699506922873</v>
      </c>
    </row>
    <row r="111" spans="1:11" s="6" customFormat="1" ht="15">
      <c r="A111" s="3" t="s">
        <v>42</v>
      </c>
      <c r="B111" s="2">
        <v>0</v>
      </c>
      <c r="C111" s="4">
        <f t="shared" si="10"/>
        <v>0</v>
      </c>
      <c r="D111" s="2">
        <v>0</v>
      </c>
      <c r="E111" s="4">
        <f t="shared" si="11"/>
        <v>0</v>
      </c>
      <c r="F111" s="5">
        <v>0</v>
      </c>
      <c r="G111" s="2">
        <v>0</v>
      </c>
      <c r="H111" s="4">
        <f t="shared" si="12"/>
        <v>0</v>
      </c>
      <c r="I111" s="2">
        <v>0</v>
      </c>
      <c r="J111" s="4">
        <f t="shared" si="13"/>
        <v>0</v>
      </c>
      <c r="K111" s="5">
        <v>0</v>
      </c>
    </row>
    <row r="112" spans="1:11" s="6" customFormat="1" ht="15">
      <c r="A112" s="3" t="s">
        <v>43</v>
      </c>
      <c r="B112" s="2">
        <v>205</v>
      </c>
      <c r="C112" s="4">
        <f t="shared" si="10"/>
        <v>8.80651905795162</v>
      </c>
      <c r="D112" s="2">
        <v>180</v>
      </c>
      <c r="E112" s="4">
        <f t="shared" si="11"/>
        <v>7.7128489207153414</v>
      </c>
      <c r="F112" s="5">
        <f>(C112*100/E112)-100</f>
        <v>14.179846493542428</v>
      </c>
      <c r="G112" s="2">
        <v>193</v>
      </c>
      <c r="H112" s="4">
        <f t="shared" si="12"/>
        <v>55.3600266187071</v>
      </c>
      <c r="I112" s="2">
        <v>172</v>
      </c>
      <c r="J112" s="4">
        <f t="shared" si="13"/>
        <v>49.735275322339525</v>
      </c>
      <c r="K112" s="5">
        <f>(H112*100/J112)-100</f>
        <v>11.309380032407546</v>
      </c>
    </row>
    <row r="113" spans="1:11" s="6" customFormat="1" ht="15">
      <c r="A113" s="3" t="s">
        <v>44</v>
      </c>
      <c r="B113" s="2">
        <v>0</v>
      </c>
      <c r="C113" s="4">
        <f t="shared" si="10"/>
        <v>0</v>
      </c>
      <c r="D113" s="2">
        <v>0</v>
      </c>
      <c r="E113" s="4">
        <f t="shared" si="11"/>
        <v>0</v>
      </c>
      <c r="F113" s="5">
        <v>0</v>
      </c>
      <c r="G113" s="2">
        <v>0</v>
      </c>
      <c r="H113" s="4">
        <f t="shared" si="12"/>
        <v>0</v>
      </c>
      <c r="I113" s="2">
        <v>0</v>
      </c>
      <c r="J113" s="4">
        <f t="shared" si="13"/>
        <v>0</v>
      </c>
      <c r="K113" s="5">
        <v>0</v>
      </c>
    </row>
    <row r="114" spans="1:11" s="6" customFormat="1" ht="15">
      <c r="A114" s="3" t="s">
        <v>45</v>
      </c>
      <c r="B114" s="2">
        <v>1</v>
      </c>
      <c r="C114" s="4">
        <f t="shared" si="10"/>
        <v>0.042958629550983514</v>
      </c>
      <c r="D114" s="2">
        <v>4</v>
      </c>
      <c r="E114" s="4">
        <f t="shared" si="11"/>
        <v>0.17139664268256313</v>
      </c>
      <c r="F114" s="5">
        <f>(C114*100/E114)-100</f>
        <v>-74.93613125751509</v>
      </c>
      <c r="G114" s="2">
        <v>0</v>
      </c>
      <c r="H114" s="4">
        <f t="shared" si="12"/>
        <v>0</v>
      </c>
      <c r="I114" s="2">
        <v>2</v>
      </c>
      <c r="J114" s="4">
        <f t="shared" si="13"/>
        <v>0.5783171549109247</v>
      </c>
      <c r="K114" s="5">
        <f>(H114*100/J114)-100</f>
        <v>-100</v>
      </c>
    </row>
    <row r="115" spans="1:11" s="6" customFormat="1" ht="15">
      <c r="A115" s="3" t="s">
        <v>46</v>
      </c>
      <c r="B115" s="2">
        <v>0</v>
      </c>
      <c r="C115" s="4">
        <f t="shared" si="10"/>
        <v>0</v>
      </c>
      <c r="D115" s="2">
        <v>1</v>
      </c>
      <c r="E115" s="4">
        <f t="shared" si="11"/>
        <v>0.04284916067064078</v>
      </c>
      <c r="F115" s="5">
        <v>-100</v>
      </c>
      <c r="G115" s="2">
        <v>0</v>
      </c>
      <c r="H115" s="4">
        <f t="shared" si="12"/>
        <v>0</v>
      </c>
      <c r="I115" s="2">
        <v>0</v>
      </c>
      <c r="J115" s="4">
        <f t="shared" si="13"/>
        <v>0</v>
      </c>
      <c r="K115" s="8">
        <v>0</v>
      </c>
    </row>
    <row r="116" spans="1:11" s="6" customFormat="1" ht="15">
      <c r="A116" s="3" t="s">
        <v>47</v>
      </c>
      <c r="B116" s="2">
        <v>0</v>
      </c>
      <c r="C116" s="4">
        <f t="shared" si="10"/>
        <v>0</v>
      </c>
      <c r="D116" s="2">
        <v>0</v>
      </c>
      <c r="E116" s="4">
        <f t="shared" si="11"/>
        <v>0</v>
      </c>
      <c r="F116" s="5">
        <v>0</v>
      </c>
      <c r="G116" s="2">
        <v>0</v>
      </c>
      <c r="H116" s="4">
        <f t="shared" si="12"/>
        <v>0</v>
      </c>
      <c r="I116" s="2">
        <v>0</v>
      </c>
      <c r="J116" s="4">
        <f t="shared" si="13"/>
        <v>0</v>
      </c>
      <c r="K116" s="5">
        <v>0</v>
      </c>
    </row>
    <row r="117" spans="1:11" s="6" customFormat="1" ht="15">
      <c r="A117" s="3" t="s">
        <v>48</v>
      </c>
      <c r="B117" s="2">
        <v>0</v>
      </c>
      <c r="C117" s="4">
        <f t="shared" si="10"/>
        <v>0</v>
      </c>
      <c r="D117" s="2">
        <v>0</v>
      </c>
      <c r="E117" s="4">
        <f t="shared" si="11"/>
        <v>0</v>
      </c>
      <c r="F117" s="5">
        <v>0</v>
      </c>
      <c r="G117" s="2">
        <v>0</v>
      </c>
      <c r="H117" s="4">
        <f t="shared" si="12"/>
        <v>0</v>
      </c>
      <c r="I117" s="2">
        <v>0</v>
      </c>
      <c r="J117" s="4">
        <f t="shared" si="13"/>
        <v>0</v>
      </c>
      <c r="K117" s="5">
        <v>0</v>
      </c>
    </row>
    <row r="118" spans="1:11" s="6" customFormat="1" ht="15">
      <c r="A118" s="3" t="s">
        <v>112</v>
      </c>
      <c r="B118" s="2">
        <v>0</v>
      </c>
      <c r="C118" s="4">
        <f t="shared" si="10"/>
        <v>0</v>
      </c>
      <c r="D118" s="2">
        <v>0</v>
      </c>
      <c r="E118" s="4">
        <f t="shared" si="11"/>
        <v>0</v>
      </c>
      <c r="F118" s="5">
        <v>0</v>
      </c>
      <c r="G118" s="2">
        <v>0</v>
      </c>
      <c r="H118" s="4">
        <f t="shared" si="12"/>
        <v>0</v>
      </c>
      <c r="I118" s="2">
        <v>0</v>
      </c>
      <c r="J118" s="4">
        <f t="shared" si="13"/>
        <v>0</v>
      </c>
      <c r="K118" s="8">
        <v>0</v>
      </c>
    </row>
    <row r="119" spans="1:11" s="6" customFormat="1" ht="15">
      <c r="A119" s="3" t="s">
        <v>49</v>
      </c>
      <c r="B119" s="2">
        <v>0</v>
      </c>
      <c r="C119" s="4">
        <f t="shared" si="10"/>
        <v>0</v>
      </c>
      <c r="D119" s="2">
        <v>1</v>
      </c>
      <c r="E119" s="4">
        <f t="shared" si="11"/>
        <v>0.04284916067064078</v>
      </c>
      <c r="F119" s="5">
        <v>-100</v>
      </c>
      <c r="G119" s="2">
        <v>0</v>
      </c>
      <c r="H119" s="4">
        <f t="shared" si="12"/>
        <v>0</v>
      </c>
      <c r="I119" s="2">
        <v>0</v>
      </c>
      <c r="J119" s="4">
        <f t="shared" si="13"/>
        <v>0</v>
      </c>
      <c r="K119" s="8">
        <v>0</v>
      </c>
    </row>
    <row r="120" spans="1:11" s="6" customFormat="1" ht="15">
      <c r="A120" s="3" t="s">
        <v>50</v>
      </c>
      <c r="B120" s="2">
        <v>1</v>
      </c>
      <c r="C120" s="4">
        <f t="shared" si="10"/>
        <v>0.042958629550983514</v>
      </c>
      <c r="D120" s="2">
        <v>1</v>
      </c>
      <c r="E120" s="4">
        <f t="shared" si="11"/>
        <v>0.04284916067064078</v>
      </c>
      <c r="F120" s="5">
        <v>0</v>
      </c>
      <c r="G120" s="2">
        <v>0</v>
      </c>
      <c r="H120" s="4">
        <f t="shared" si="12"/>
        <v>0</v>
      </c>
      <c r="I120" s="2">
        <v>1</v>
      </c>
      <c r="J120" s="4">
        <f t="shared" si="13"/>
        <v>0.28915857745546236</v>
      </c>
      <c r="K120" s="5">
        <v>-100</v>
      </c>
    </row>
    <row r="121" spans="1:11" s="6" customFormat="1" ht="15">
      <c r="A121" s="3" t="s">
        <v>51</v>
      </c>
      <c r="B121" s="2">
        <v>0</v>
      </c>
      <c r="C121" s="4">
        <f t="shared" si="10"/>
        <v>0</v>
      </c>
      <c r="D121" s="2">
        <v>0</v>
      </c>
      <c r="E121" s="4">
        <f>D1200</f>
        <v>0</v>
      </c>
      <c r="F121" s="5">
        <v>0</v>
      </c>
      <c r="G121" s="2">
        <v>0</v>
      </c>
      <c r="H121" s="4">
        <f t="shared" si="12"/>
        <v>0</v>
      </c>
      <c r="I121" s="2">
        <v>0</v>
      </c>
      <c r="J121" s="4">
        <f t="shared" si="13"/>
        <v>0</v>
      </c>
      <c r="K121" s="8">
        <v>0</v>
      </c>
    </row>
    <row r="122" spans="1:11" s="6" customFormat="1" ht="15">
      <c r="A122" s="3" t="s">
        <v>52</v>
      </c>
      <c r="B122" s="2">
        <v>0</v>
      </c>
      <c r="C122" s="4">
        <f t="shared" si="10"/>
        <v>0</v>
      </c>
      <c r="D122" s="2">
        <v>0</v>
      </c>
      <c r="E122" s="4">
        <f t="shared" si="11"/>
        <v>0</v>
      </c>
      <c r="F122" s="5">
        <v>0</v>
      </c>
      <c r="G122" s="2">
        <v>0</v>
      </c>
      <c r="H122" s="4">
        <f t="shared" si="12"/>
        <v>0</v>
      </c>
      <c r="I122" s="2">
        <v>0</v>
      </c>
      <c r="J122" s="4">
        <f t="shared" si="13"/>
        <v>0</v>
      </c>
      <c r="K122" s="8">
        <v>0</v>
      </c>
    </row>
    <row r="123" spans="1:11" s="6" customFormat="1" ht="15">
      <c r="A123" s="3" t="s">
        <v>101</v>
      </c>
      <c r="B123" s="9">
        <v>0</v>
      </c>
      <c r="C123" s="4">
        <f t="shared" si="10"/>
        <v>0</v>
      </c>
      <c r="D123" s="9">
        <v>0</v>
      </c>
      <c r="E123" s="4">
        <f t="shared" si="11"/>
        <v>0</v>
      </c>
      <c r="F123" s="5">
        <v>0</v>
      </c>
      <c r="G123" s="9">
        <v>0</v>
      </c>
      <c r="H123" s="4">
        <f t="shared" si="12"/>
        <v>0</v>
      </c>
      <c r="I123" s="9">
        <v>0</v>
      </c>
      <c r="J123" s="4">
        <f t="shared" si="13"/>
        <v>0</v>
      </c>
      <c r="K123" s="5">
        <v>0</v>
      </c>
    </row>
    <row r="124" spans="3:8" ht="15">
      <c r="C124" s="1"/>
      <c r="H124" s="1"/>
    </row>
    <row r="125" ht="15">
      <c r="H125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landscape" paperSize="9" scale="77" r:id="rId1"/>
  <rowBreaks count="2" manualBreakCount="2">
    <brk id="39" max="1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2020-03-10T11:22:06Z</cp:lastPrinted>
  <dcterms:created xsi:type="dcterms:W3CDTF">2010-12-01T10:49:57Z</dcterms:created>
  <dcterms:modified xsi:type="dcterms:W3CDTF">2020-03-23T13:05:07Z</dcterms:modified>
  <cp:category/>
  <cp:version/>
  <cp:contentType/>
  <cp:contentStatus/>
</cp:coreProperties>
</file>