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<sst xmlns="http://schemas.openxmlformats.org/spreadsheetml/2006/main" count="136" uniqueCount="129">
  <si>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</si>
  <si>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</si>
  <si>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</si>
  <si>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</si>
  <si>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</si>
  <si>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</si>
  <si>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</si>
  <si>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</si>
  <si>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</si>
  <si>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</si>
  <si>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</si>
  <si>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</si>
  <si>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</si>
  <si>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</si>
  <si>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</si>
  <si>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</si>
  <si>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</si>
  <si>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</si>
  <si>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</si>
  <si>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</si>
  <si>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</si>
  <si>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</si>
  <si>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</si>
  <si>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</si>
  <si>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</si>
  <si>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</si>
  <si>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</si>
  <si>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</si>
  <si>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</si>
  <si>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</si>
  <si>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</si>
  <si>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</si>
  <si>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</si>
  <si>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</si>
  <si>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</si>
  <si>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</si>
  <si>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</si>
  <si>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</si>
  <si>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</si>
  <si>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</si>
  <si>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</si>
  <si>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</si>
  <si>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</si>
  <si>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</si>
  <si>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</si>
  <si>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</si>
  <si>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</si>
  <si>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</si>
  <si>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</si>
  <si>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</si>
  <si>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</si>
  <si>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</si>
  <si>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</si>
  <si>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</si>
  <si>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</si>
  <si>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</si>
  <si>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</si>
  <si>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</si>
  <si>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</si>
  <si>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</si>
  <si>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</si>
  <si>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</si>
  <si>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</si>
  <si>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</si>
  <si>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</si>
  <si>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</si>
  <si>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</si>
  <si>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</si>
  <si>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</si>
  <si>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</si>
  <si>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</si>
  <si>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</si>
  <si>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</si>
  <si>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</si>
  <si>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</si>
  <si>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</si>
  <si>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</si>
  <si>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</si>
  <si>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</si>
  <si>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</si>
  <si>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</si>
  <si>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</si>
  <si>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</si>
  <si>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</si>
  <si>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</si>
  <si>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</si>
  <si>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</si>
  <si>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</si>
  <si>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</si>
  <si>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</si>
  <si>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</si>
  <si>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</si>
  <si>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</si>
  <si>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</si>
  <si>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</si>
  <si>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</si>
  <si>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</si>
  <si>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</si>
  <si>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</si>
  <si>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</si>
  <si>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</si>
  <si>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</si>
  <si>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</si>
  <si>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</si>
  <si>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</si>
  <si>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</si>
  <si>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</si>
  <si>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</si>
  <si>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</si>
  <si>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</si>
  <si>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</si>
  <si>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</si>
  <si>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</si>
  <si>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</si>
  <si>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</si>
  <si>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</si>
  <si>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</si>
  <si>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</si>
  <si>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</si>
  <si>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</si>
  <si>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</si>
  <si>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</si>
  <si>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</si>
  <si>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 2019г.</t>
  </si>
  <si>
    <t>1  2018</t>
  </si>
  <si>
    <t>1    2018</t>
  </si>
  <si>
    <t>1   2019</t>
  </si>
  <si>
    <t>1  2019</t>
  </si>
  <si>
    <t>Микоплазма пневмония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</si>
</sst>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7" t="s">
        <v>123</v>
      </c>
      <c r="B1" s="17"/>
      <c r="C1" s="17"/>
      <c r="D1" s="17"/>
      <c r="E1" s="17"/>
      <c r="F1" s="17"/>
      <c r="G1" s="6"/>
      <c r="H1" s="6"/>
      <c r="I1" s="6"/>
      <c r="J1" s="6"/>
      <c r="K1" s="6"/>
    </row>
    <row r="2" spans="1:11" ht="14.25" customHeight="1">
      <c r="A2" s="13"/>
      <c r="B2" s="13" t="s">
        <v>1</v>
      </c>
      <c r="C2" s="13"/>
      <c r="D2" s="13"/>
      <c r="E2" s="13"/>
      <c r="F2" s="14" t="s">
        <v>115</v>
      </c>
      <c r="G2" s="13" t="s">
        <v>2</v>
      </c>
      <c r="H2" s="13"/>
      <c r="I2" s="13"/>
      <c r="J2" s="13"/>
      <c r="K2" s="14" t="s">
        <v>115</v>
      </c>
    </row>
    <row r="3" spans="1:11" ht="15">
      <c r="A3" s="13"/>
      <c r="B3" s="12" t="s">
        <v>126</v>
      </c>
      <c r="C3" s="13"/>
      <c r="D3" s="12" t="s">
        <v>124</v>
      </c>
      <c r="E3" s="13"/>
      <c r="F3" s="15"/>
      <c r="G3" s="12" t="s">
        <v>127</v>
      </c>
      <c r="H3" s="13"/>
      <c r="I3" s="12" t="s">
        <v>125</v>
      </c>
      <c r="J3" s="13"/>
      <c r="K3" s="15"/>
    </row>
    <row r="4" spans="1:11" ht="15">
      <c r="A4" s="13"/>
      <c r="B4" s="2" t="s">
        <v>53</v>
      </c>
      <c r="C4" s="2" t="s">
        <v>54</v>
      </c>
      <c r="D4" s="2" t="s">
        <v>53</v>
      </c>
      <c r="E4" s="2" t="s">
        <v>54</v>
      </c>
      <c r="F4" s="16"/>
      <c r="G4" s="2" t="s">
        <v>53</v>
      </c>
      <c r="H4" s="2" t="s">
        <v>54</v>
      </c>
      <c r="I4" s="2" t="s">
        <v>53</v>
      </c>
      <c r="J4" s="2" t="s">
        <v>54</v>
      </c>
      <c r="K4" s="16"/>
    </row>
    <row r="5" spans="1:11" ht="15">
      <c r="A5" s="3" t="s">
        <v>0</v>
      </c>
      <c r="B5" s="2">
        <v>36182</v>
      </c>
      <c r="C5" s="4">
        <f>B5*100000/2333768</f>
        <v>1550.3683313851247</v>
      </c>
      <c r="D5" s="2">
        <v>43842</v>
      </c>
      <c r="E5" s="4">
        <f>D5*100000/2335408</f>
        <v>1877.2736926481368</v>
      </c>
      <c r="F5" s="5">
        <f aca="true" t="shared" si="0" ref="F5:F18">(C5*100/E5)-100</f>
        <v>-17.41383595494112</v>
      </c>
      <c r="G5" s="2">
        <v>21170</v>
      </c>
      <c r="H5" s="4">
        <f>G5*100000/345831</f>
        <v>6121.487084732138</v>
      </c>
      <c r="I5" s="2">
        <v>28154</v>
      </c>
      <c r="J5" s="4">
        <f aca="true" t="shared" si="1" ref="J5:J68">I5*100000/341407</f>
        <v>8246.462433400604</v>
      </c>
      <c r="K5" s="5">
        <f aca="true" t="shared" si="2" ref="K5:K12">(H5*100/J5)-100</f>
        <v>-25.768326307553266</v>
      </c>
    </row>
    <row r="6" spans="1:11" ht="15">
      <c r="A6" s="3" t="s">
        <v>122</v>
      </c>
      <c r="B6" s="2">
        <v>0</v>
      </c>
      <c r="C6" s="4">
        <f aca="true" t="shared" si="3" ref="C6:C69">B6*100000/2333768</f>
        <v>0</v>
      </c>
      <c r="D6" s="2">
        <v>0</v>
      </c>
      <c r="E6" s="4">
        <f aca="true" t="shared" si="4" ref="E6:E69">D6*100000/2335408</f>
        <v>0</v>
      </c>
      <c r="F6" s="5">
        <v>0</v>
      </c>
      <c r="G6" s="2">
        <v>0</v>
      </c>
      <c r="H6" s="4">
        <f aca="true" t="shared" si="5" ref="H6:H69">G6*100000/345831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842</v>
      </c>
      <c r="C7" s="4">
        <f t="shared" si="3"/>
        <v>36.07899328467954</v>
      </c>
      <c r="D7" s="2">
        <v>650</v>
      </c>
      <c r="E7" s="4">
        <f t="shared" si="4"/>
        <v>27.832395881147963</v>
      </c>
      <c r="F7" s="5">
        <f t="shared" si="0"/>
        <v>29.629491613825962</v>
      </c>
      <c r="G7" s="2">
        <v>564</v>
      </c>
      <c r="H7" s="4">
        <f t="shared" si="5"/>
        <v>163.08543768488076</v>
      </c>
      <c r="I7" s="2">
        <v>455</v>
      </c>
      <c r="J7" s="4">
        <f t="shared" si="1"/>
        <v>133.27201844133248</v>
      </c>
      <c r="K7" s="5">
        <f t="shared" si="2"/>
        <v>22.370351700400192</v>
      </c>
      <c r="L7" s="6"/>
    </row>
    <row r="8" spans="1:11" ht="15">
      <c r="A8" s="3" t="s">
        <v>3</v>
      </c>
      <c r="B8" s="2">
        <v>50</v>
      </c>
      <c r="C8" s="4">
        <f t="shared" si="3"/>
        <v>2.1424580335320393</v>
      </c>
      <c r="D8" s="2">
        <v>23</v>
      </c>
      <c r="E8" s="4">
        <f t="shared" si="4"/>
        <v>0.9848386234867741</v>
      </c>
      <c r="F8" s="5">
        <f t="shared" si="0"/>
        <v>117.54407092065188</v>
      </c>
      <c r="G8" s="2">
        <v>19</v>
      </c>
      <c r="H8" s="4">
        <f t="shared" si="5"/>
        <v>5.494012971653785</v>
      </c>
      <c r="I8" s="2">
        <v>4</v>
      </c>
      <c r="J8" s="4">
        <f t="shared" si="1"/>
        <v>1.1716221401435822</v>
      </c>
      <c r="K8" s="5">
        <f t="shared" si="2"/>
        <v>368.9236216533509</v>
      </c>
    </row>
    <row r="9" spans="1:11" ht="15">
      <c r="A9" s="3" t="s">
        <v>4</v>
      </c>
      <c r="B9" s="2">
        <v>3</v>
      </c>
      <c r="C9" s="4">
        <f t="shared" si="3"/>
        <v>0.12854748201192234</v>
      </c>
      <c r="D9" s="2">
        <v>0</v>
      </c>
      <c r="E9" s="4">
        <f t="shared" si="4"/>
        <v>0</v>
      </c>
      <c r="F9" s="5">
        <v>100</v>
      </c>
      <c r="G9" s="2">
        <v>3</v>
      </c>
      <c r="H9" s="4">
        <f t="shared" si="5"/>
        <v>0.8674757323663871</v>
      </c>
      <c r="I9" s="2">
        <v>0</v>
      </c>
      <c r="J9" s="4">
        <f t="shared" si="1"/>
        <v>0</v>
      </c>
      <c r="K9" s="5">
        <v>100</v>
      </c>
    </row>
    <row r="10" spans="1:11" ht="15">
      <c r="A10" s="3" t="s">
        <v>5</v>
      </c>
      <c r="B10" s="2">
        <v>2</v>
      </c>
      <c r="C10" s="4">
        <f t="shared" si="3"/>
        <v>0.08569832134128157</v>
      </c>
      <c r="D10" s="2">
        <v>1</v>
      </c>
      <c r="E10" s="4">
        <f t="shared" si="4"/>
        <v>0.04281907058638148</v>
      </c>
      <c r="F10" s="5">
        <f t="shared" si="0"/>
        <v>100.14054524699972</v>
      </c>
      <c r="G10" s="2">
        <v>0</v>
      </c>
      <c r="H10" s="4">
        <f t="shared" si="5"/>
        <v>0</v>
      </c>
      <c r="I10" s="2">
        <v>0</v>
      </c>
      <c r="J10" s="4">
        <f t="shared" si="1"/>
        <v>0</v>
      </c>
      <c r="K10" s="5">
        <v>0</v>
      </c>
    </row>
    <row r="11" spans="1:11" ht="15">
      <c r="A11" s="3" t="s">
        <v>6</v>
      </c>
      <c r="B11" s="2">
        <v>42</v>
      </c>
      <c r="C11" s="4">
        <f t="shared" si="3"/>
        <v>1.7996647481669128</v>
      </c>
      <c r="D11" s="2">
        <v>19</v>
      </c>
      <c r="E11" s="4">
        <f t="shared" si="4"/>
        <v>0.8135623411412481</v>
      </c>
      <c r="F11" s="5">
        <f t="shared" si="0"/>
        <v>121.20797106247335</v>
      </c>
      <c r="G11" s="2">
        <v>15</v>
      </c>
      <c r="H11" s="4">
        <f t="shared" si="5"/>
        <v>4.337378661831935</v>
      </c>
      <c r="I11" s="2">
        <v>2</v>
      </c>
      <c r="J11" s="4">
        <f t="shared" si="1"/>
        <v>0.5858110700717911</v>
      </c>
      <c r="K11" s="5">
        <f t="shared" si="2"/>
        <v>640.4057184000278</v>
      </c>
    </row>
    <row r="12" spans="1:11" ht="15">
      <c r="A12" s="3" t="s">
        <v>57</v>
      </c>
      <c r="B12" s="2">
        <v>3</v>
      </c>
      <c r="C12" s="4">
        <f t="shared" si="3"/>
        <v>0.12854748201192234</v>
      </c>
      <c r="D12" s="2">
        <v>3</v>
      </c>
      <c r="E12" s="4">
        <f t="shared" si="4"/>
        <v>0.12845721175914443</v>
      </c>
      <c r="F12" s="5">
        <v>0</v>
      </c>
      <c r="G12" s="2">
        <v>1</v>
      </c>
      <c r="H12" s="4">
        <f t="shared" si="5"/>
        <v>0.28915857745546236</v>
      </c>
      <c r="I12" s="2">
        <v>2</v>
      </c>
      <c r="J12" s="4">
        <f t="shared" si="1"/>
        <v>0.5858110700717911</v>
      </c>
      <c r="K12" s="5">
        <f t="shared" si="2"/>
        <v>-50.63961877333148</v>
      </c>
    </row>
    <row r="13" spans="1:11" ht="15">
      <c r="A13" s="3" t="s">
        <v>7</v>
      </c>
      <c r="B13" s="2">
        <v>4</v>
      </c>
      <c r="C13" s="4">
        <f t="shared" si="3"/>
        <v>0.17139664268256313</v>
      </c>
      <c r="D13" s="2">
        <v>4</v>
      </c>
      <c r="E13" s="4">
        <f t="shared" si="4"/>
        <v>0.17127628234552592</v>
      </c>
      <c r="F13" s="5">
        <v>0</v>
      </c>
      <c r="G13" s="2">
        <v>3</v>
      </c>
      <c r="H13" s="4">
        <f t="shared" si="5"/>
        <v>0.8674757323663871</v>
      </c>
      <c r="I13" s="2">
        <v>0</v>
      </c>
      <c r="J13" s="4">
        <f t="shared" si="1"/>
        <v>0</v>
      </c>
      <c r="K13" s="5">
        <v>100</v>
      </c>
    </row>
    <row r="14" spans="1:11" ht="33.75">
      <c r="A14" s="7" t="s">
        <v>58</v>
      </c>
      <c r="B14" s="2">
        <v>4</v>
      </c>
      <c r="C14" s="4">
        <f t="shared" si="3"/>
        <v>0.17139664268256313</v>
      </c>
      <c r="D14" s="2">
        <v>3</v>
      </c>
      <c r="E14" s="4">
        <f t="shared" si="4"/>
        <v>0.12845721175914443</v>
      </c>
      <c r="F14" s="5">
        <f t="shared" si="0"/>
        <v>33.42703016466649</v>
      </c>
      <c r="G14" s="2">
        <v>3</v>
      </c>
      <c r="H14" s="4">
        <f t="shared" si="5"/>
        <v>0.8674757323663871</v>
      </c>
      <c r="I14" s="2">
        <v>0</v>
      </c>
      <c r="J14" s="4">
        <f t="shared" si="1"/>
        <v>0</v>
      </c>
      <c r="K14" s="5">
        <v>100</v>
      </c>
    </row>
    <row r="15" spans="1:11" s="6" customFormat="1" ht="15">
      <c r="A15" s="3" t="s">
        <v>8</v>
      </c>
      <c r="B15" s="2">
        <v>2</v>
      </c>
      <c r="C15" s="4">
        <f t="shared" si="3"/>
        <v>0.08569832134128157</v>
      </c>
      <c r="D15" s="2">
        <v>2</v>
      </c>
      <c r="E15" s="4">
        <f t="shared" si="4"/>
        <v>0.08563814117276296</v>
      </c>
      <c r="F15" s="5">
        <v>0</v>
      </c>
      <c r="G15" s="2">
        <v>1</v>
      </c>
      <c r="H15" s="4">
        <f t="shared" si="5"/>
        <v>0.28915857745546236</v>
      </c>
      <c r="I15" s="2">
        <v>0</v>
      </c>
      <c r="J15" s="4">
        <f t="shared" si="1"/>
        <v>0</v>
      </c>
      <c r="K15" s="5">
        <v>100</v>
      </c>
    </row>
    <row r="16" spans="1:12" ht="15">
      <c r="A16" s="3" t="s">
        <v>104</v>
      </c>
      <c r="B16" s="2">
        <v>2</v>
      </c>
      <c r="C16" s="4">
        <f t="shared" si="3"/>
        <v>0.08569832134128157</v>
      </c>
      <c r="D16" s="2">
        <v>1</v>
      </c>
      <c r="E16" s="4">
        <f t="shared" si="4"/>
        <v>0.04281907058638148</v>
      </c>
      <c r="F16" s="5">
        <f t="shared" si="0"/>
        <v>100.14054524699972</v>
      </c>
      <c r="G16" s="2">
        <v>2</v>
      </c>
      <c r="H16" s="4">
        <f t="shared" si="5"/>
        <v>0.5783171549109247</v>
      </c>
      <c r="I16" s="2">
        <v>0</v>
      </c>
      <c r="J16" s="4">
        <f t="shared" si="1"/>
        <v>0</v>
      </c>
      <c r="K16" s="5">
        <v>100</v>
      </c>
      <c r="L16" s="6"/>
    </row>
    <row r="17" spans="1:11" s="6" customFormat="1" ht="15">
      <c r="A17" s="3" t="s">
        <v>61</v>
      </c>
      <c r="B17" s="2">
        <v>0</v>
      </c>
      <c r="C17" s="4">
        <f t="shared" si="3"/>
        <v>0</v>
      </c>
      <c r="D17" s="2">
        <v>0</v>
      </c>
      <c r="E17" s="4">
        <f t="shared" si="4"/>
        <v>0</v>
      </c>
      <c r="F17" s="5">
        <v>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6" customFormat="1" ht="15">
      <c r="A18" s="3" t="s">
        <v>59</v>
      </c>
      <c r="B18" s="2">
        <v>0</v>
      </c>
      <c r="C18" s="4">
        <f t="shared" si="3"/>
        <v>0</v>
      </c>
      <c r="D18" s="2">
        <v>1</v>
      </c>
      <c r="E18" s="4">
        <f t="shared" si="4"/>
        <v>0.04281907058638148</v>
      </c>
      <c r="F18" s="5">
        <f t="shared" si="0"/>
        <v>-100</v>
      </c>
      <c r="G18" s="2">
        <v>0</v>
      </c>
      <c r="H18" s="4">
        <f t="shared" si="5"/>
        <v>0</v>
      </c>
      <c r="I18" s="2">
        <v>0</v>
      </c>
      <c r="J18" s="4">
        <f t="shared" si="1"/>
        <v>0</v>
      </c>
      <c r="K18" s="5">
        <v>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10">
        <v>788</v>
      </c>
      <c r="C20" s="4">
        <f t="shared" si="3"/>
        <v>33.76513860846494</v>
      </c>
      <c r="D20" s="10">
        <v>623</v>
      </c>
      <c r="E20" s="4">
        <f t="shared" si="4"/>
        <v>26.676280975315663</v>
      </c>
      <c r="F20" s="11">
        <f>(C20*100/E20)-100</f>
        <v>26.573635356850517</v>
      </c>
      <c r="G20" s="10">
        <v>542</v>
      </c>
      <c r="H20" s="4">
        <f t="shared" si="5"/>
        <v>156.7239489808606</v>
      </c>
      <c r="I20" s="10">
        <v>451</v>
      </c>
      <c r="J20" s="4">
        <f t="shared" si="1"/>
        <v>132.1003963011889</v>
      </c>
      <c r="K20" s="11">
        <f>(H20*100/J20)-100</f>
        <v>18.64002937851147</v>
      </c>
    </row>
    <row r="21" spans="1:11" s="6" customFormat="1" ht="22.5">
      <c r="A21" s="7" t="s">
        <v>63</v>
      </c>
      <c r="B21" s="10">
        <v>360</v>
      </c>
      <c r="C21" s="4">
        <f t="shared" si="3"/>
        <v>15.425697841430683</v>
      </c>
      <c r="D21" s="10">
        <v>197</v>
      </c>
      <c r="E21" s="4">
        <f t="shared" si="4"/>
        <v>8.435356905517152</v>
      </c>
      <c r="F21" s="11">
        <f>(C21*100/E21)-100</f>
        <v>82.8695337282231</v>
      </c>
      <c r="G21" s="10">
        <v>264</v>
      </c>
      <c r="H21" s="4">
        <f t="shared" si="5"/>
        <v>76.33786444824206</v>
      </c>
      <c r="I21" s="10">
        <v>155</v>
      </c>
      <c r="J21" s="4">
        <f t="shared" si="1"/>
        <v>45.400357930563814</v>
      </c>
      <c r="K21" s="11">
        <f>(H21*100/J21)-100</f>
        <v>68.14375024310309</v>
      </c>
    </row>
    <row r="22" spans="1:11" s="6" customFormat="1" ht="22.5">
      <c r="A22" s="7" t="s">
        <v>64</v>
      </c>
      <c r="B22" s="2">
        <v>73</v>
      </c>
      <c r="C22" s="4">
        <f t="shared" si="3"/>
        <v>3.1279887289567774</v>
      </c>
      <c r="D22" s="2">
        <v>75</v>
      </c>
      <c r="E22" s="4">
        <f t="shared" si="4"/>
        <v>3.2114302939786112</v>
      </c>
      <c r="F22" s="5">
        <f>(C22*100/E22)-100</f>
        <v>-2.5982679797934765</v>
      </c>
      <c r="G22" s="2">
        <v>53</v>
      </c>
      <c r="H22" s="4">
        <f t="shared" si="5"/>
        <v>15.325404605139505</v>
      </c>
      <c r="I22" s="2">
        <v>56</v>
      </c>
      <c r="J22" s="4">
        <f t="shared" si="1"/>
        <v>16.402709962010153</v>
      </c>
      <c r="K22" s="5">
        <f>(H22*100/J22)-100</f>
        <v>-6.567849820948879</v>
      </c>
    </row>
    <row r="23" spans="1:11" s="6" customFormat="1" ht="33.75">
      <c r="A23" s="7" t="s">
        <v>65</v>
      </c>
      <c r="B23" s="2">
        <v>32</v>
      </c>
      <c r="C23" s="4">
        <f t="shared" si="3"/>
        <v>1.371173141460505</v>
      </c>
      <c r="D23" s="2">
        <v>47</v>
      </c>
      <c r="E23" s="4">
        <f t="shared" si="4"/>
        <v>2.0124963175599295</v>
      </c>
      <c r="F23" s="5">
        <f>(C23*100/E23)-100</f>
        <v>-31.867048426553282</v>
      </c>
      <c r="G23" s="2">
        <v>29</v>
      </c>
      <c r="H23" s="4">
        <f t="shared" si="5"/>
        <v>8.385598746208409</v>
      </c>
      <c r="I23" s="2">
        <v>43</v>
      </c>
      <c r="J23" s="4">
        <f t="shared" si="1"/>
        <v>12.59493800654351</v>
      </c>
      <c r="K23" s="5">
        <f>(H23*100/J23)-100</f>
        <v>-33.42088113612152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1</v>
      </c>
      <c r="C25" s="4">
        <f t="shared" si="3"/>
        <v>0.04284916067064078</v>
      </c>
      <c r="D25" s="2">
        <v>0</v>
      </c>
      <c r="E25" s="4">
        <f t="shared" si="4"/>
        <v>0</v>
      </c>
      <c r="F25" s="5">
        <v>100</v>
      </c>
      <c r="G25" s="2">
        <v>1</v>
      </c>
      <c r="H25" s="4">
        <f t="shared" si="5"/>
        <v>0.28915857745546236</v>
      </c>
      <c r="I25" s="2">
        <v>0</v>
      </c>
      <c r="J25" s="4">
        <f t="shared" si="1"/>
        <v>0</v>
      </c>
      <c r="K25" s="5">
        <v>100</v>
      </c>
    </row>
    <row r="26" spans="1:11" ht="22.5">
      <c r="A26" s="7" t="s">
        <v>68</v>
      </c>
      <c r="B26" s="2">
        <v>6</v>
      </c>
      <c r="C26" s="4">
        <f t="shared" si="3"/>
        <v>0.2570949640238447</v>
      </c>
      <c r="D26" s="2">
        <v>0</v>
      </c>
      <c r="E26" s="4">
        <f t="shared" si="4"/>
        <v>0</v>
      </c>
      <c r="F26" s="5">
        <v>100</v>
      </c>
      <c r="G26" s="2">
        <v>2</v>
      </c>
      <c r="H26" s="4">
        <f t="shared" si="5"/>
        <v>0.5783171549109247</v>
      </c>
      <c r="I26" s="2">
        <v>0</v>
      </c>
      <c r="J26" s="4">
        <f t="shared" si="1"/>
        <v>0</v>
      </c>
      <c r="K26" s="5">
        <v>100</v>
      </c>
    </row>
    <row r="27" spans="1:11" s="6" customFormat="1" ht="22.5">
      <c r="A27" s="7" t="s">
        <v>69</v>
      </c>
      <c r="B27" s="2">
        <v>287</v>
      </c>
      <c r="C27" s="4">
        <f t="shared" si="3"/>
        <v>12.297709112473905</v>
      </c>
      <c r="D27" s="2">
        <v>122</v>
      </c>
      <c r="E27" s="4">
        <f t="shared" si="4"/>
        <v>5.22392661153854</v>
      </c>
      <c r="F27" s="5">
        <f aca="true" t="shared" si="6" ref="F27:F33">(C27*100/E27)-100</f>
        <v>135.41121510610213</v>
      </c>
      <c r="G27" s="2">
        <v>211</v>
      </c>
      <c r="H27" s="4">
        <f t="shared" si="5"/>
        <v>61.012459843102555</v>
      </c>
      <c r="I27" s="2">
        <v>99</v>
      </c>
      <c r="J27" s="4">
        <f t="shared" si="1"/>
        <v>28.99764796855366</v>
      </c>
      <c r="K27" s="5">
        <f aca="true" t="shared" si="7" ref="K27:K33">(H27*100/J27)-100</f>
        <v>110.40485735004154</v>
      </c>
    </row>
    <row r="28" spans="1:11" s="6" customFormat="1" ht="33.75">
      <c r="A28" s="7" t="s">
        <v>70</v>
      </c>
      <c r="B28" s="2">
        <v>141</v>
      </c>
      <c r="C28" s="4">
        <f t="shared" si="3"/>
        <v>6.04173165456035</v>
      </c>
      <c r="D28" s="2">
        <v>62</v>
      </c>
      <c r="E28" s="4">
        <f t="shared" si="4"/>
        <v>2.654782376355652</v>
      </c>
      <c r="F28" s="5">
        <f t="shared" si="6"/>
        <v>127.57916838570125</v>
      </c>
      <c r="G28" s="2">
        <v>122</v>
      </c>
      <c r="H28" s="4">
        <f t="shared" si="5"/>
        <v>35.27734644956641</v>
      </c>
      <c r="I28" s="2">
        <v>55</v>
      </c>
      <c r="J28" s="4">
        <f t="shared" si="1"/>
        <v>16.109804426974257</v>
      </c>
      <c r="K28" s="5">
        <f t="shared" si="7"/>
        <v>118.9806003510385</v>
      </c>
    </row>
    <row r="29" spans="1:11" ht="33.75">
      <c r="A29" s="7" t="s">
        <v>71</v>
      </c>
      <c r="B29" s="2">
        <v>139</v>
      </c>
      <c r="C29" s="4">
        <f t="shared" si="3"/>
        <v>5.956033333219069</v>
      </c>
      <c r="D29" s="2">
        <v>54</v>
      </c>
      <c r="E29" s="4">
        <f t="shared" si="4"/>
        <v>2.3122298116646</v>
      </c>
      <c r="F29" s="5">
        <f t="shared" si="6"/>
        <v>157.58829434567554</v>
      </c>
      <c r="G29" s="2">
        <v>86</v>
      </c>
      <c r="H29" s="4">
        <f t="shared" si="5"/>
        <v>24.867637661169763</v>
      </c>
      <c r="I29" s="2">
        <v>38</v>
      </c>
      <c r="J29" s="4">
        <f t="shared" si="1"/>
        <v>11.130410331364033</v>
      </c>
      <c r="K29" s="5">
        <f t="shared" si="7"/>
        <v>123.4206729207101</v>
      </c>
    </row>
    <row r="30" spans="1:11" ht="22.5">
      <c r="A30" s="7" t="s">
        <v>72</v>
      </c>
      <c r="B30" s="2">
        <v>428</v>
      </c>
      <c r="C30" s="4">
        <f t="shared" si="3"/>
        <v>18.339440767034255</v>
      </c>
      <c r="D30" s="2">
        <v>426</v>
      </c>
      <c r="E30" s="4">
        <f t="shared" si="4"/>
        <v>18.24092406979851</v>
      </c>
      <c r="F30" s="5">
        <f t="shared" si="6"/>
        <v>0.5400861099951584</v>
      </c>
      <c r="G30" s="2">
        <v>278</v>
      </c>
      <c r="H30" s="4">
        <f t="shared" si="5"/>
        <v>80.38608453261854</v>
      </c>
      <c r="I30" s="2">
        <v>296</v>
      </c>
      <c r="J30" s="4">
        <f t="shared" si="1"/>
        <v>86.7000383706251</v>
      </c>
      <c r="K30" s="5">
        <f t="shared" si="7"/>
        <v>-7.28252715531184</v>
      </c>
    </row>
    <row r="31" spans="1:11" ht="15">
      <c r="A31" s="3" t="s">
        <v>73</v>
      </c>
      <c r="B31" s="2">
        <v>0</v>
      </c>
      <c r="C31" s="4">
        <f t="shared" si="3"/>
        <v>0</v>
      </c>
      <c r="D31" s="2">
        <v>0</v>
      </c>
      <c r="E31" s="4">
        <f t="shared" si="4"/>
        <v>0</v>
      </c>
      <c r="F31" s="5">
        <v>0</v>
      </c>
      <c r="G31" s="2">
        <v>0</v>
      </c>
      <c r="H31" s="4">
        <f t="shared" si="5"/>
        <v>0</v>
      </c>
      <c r="I31" s="2">
        <v>0</v>
      </c>
      <c r="J31" s="4">
        <f t="shared" si="1"/>
        <v>0</v>
      </c>
      <c r="K31" s="5">
        <v>0</v>
      </c>
    </row>
    <row r="32" spans="1:11" ht="15">
      <c r="A32" s="3" t="s">
        <v>74</v>
      </c>
      <c r="B32" s="2">
        <v>3</v>
      </c>
      <c r="C32" s="4">
        <f t="shared" si="3"/>
        <v>0.12854748201192234</v>
      </c>
      <c r="D32" s="2">
        <v>7</v>
      </c>
      <c r="E32" s="4">
        <f t="shared" si="4"/>
        <v>0.2997334941046704</v>
      </c>
      <c r="F32" s="5">
        <f t="shared" si="6"/>
        <v>-57.112740304214356</v>
      </c>
      <c r="G32" s="2">
        <v>2</v>
      </c>
      <c r="H32" s="4">
        <f t="shared" si="5"/>
        <v>0.5783171549109247</v>
      </c>
      <c r="I32" s="2">
        <v>7</v>
      </c>
      <c r="J32" s="4">
        <f t="shared" si="1"/>
        <v>2.050338745251269</v>
      </c>
      <c r="K32" s="5">
        <f t="shared" si="7"/>
        <v>-71.79406787047513</v>
      </c>
    </row>
    <row r="33" spans="1:11" ht="15">
      <c r="A33" s="3" t="s">
        <v>75</v>
      </c>
      <c r="B33" s="2">
        <v>0</v>
      </c>
      <c r="C33" s="4">
        <f t="shared" si="3"/>
        <v>0</v>
      </c>
      <c r="D33" s="2">
        <v>1</v>
      </c>
      <c r="E33" s="4">
        <f t="shared" si="4"/>
        <v>0.04281907058638148</v>
      </c>
      <c r="F33" s="5">
        <f t="shared" si="6"/>
        <v>-100</v>
      </c>
      <c r="G33" s="2">
        <v>0</v>
      </c>
      <c r="H33" s="4">
        <f t="shared" si="5"/>
        <v>0</v>
      </c>
      <c r="I33" s="2">
        <v>1</v>
      </c>
      <c r="J33" s="4">
        <f t="shared" si="1"/>
        <v>0.29290553503589556</v>
      </c>
      <c r="K33" s="5">
        <f t="shared" si="7"/>
        <v>-100</v>
      </c>
    </row>
    <row r="34" spans="1:11" s="6" customFormat="1" ht="15">
      <c r="A34" s="3" t="s">
        <v>9</v>
      </c>
      <c r="B34" s="2">
        <v>101</v>
      </c>
      <c r="C34" s="4">
        <f t="shared" si="3"/>
        <v>4.327765227734719</v>
      </c>
      <c r="D34" s="2">
        <v>88</v>
      </c>
      <c r="E34" s="4">
        <f t="shared" si="4"/>
        <v>3.76807821160157</v>
      </c>
      <c r="F34" s="5">
        <f aca="true" t="shared" si="8" ref="F34:F43">(C34*100/E34)-100</f>
        <v>14.853381079244159</v>
      </c>
      <c r="G34" s="2">
        <v>2</v>
      </c>
      <c r="H34" s="4">
        <f t="shared" si="5"/>
        <v>0.5783171549109247</v>
      </c>
      <c r="I34" s="2">
        <v>2</v>
      </c>
      <c r="J34" s="4">
        <f t="shared" si="1"/>
        <v>0.5858110700717911</v>
      </c>
      <c r="K34" s="5">
        <f>(H34*100/J34)-100</f>
        <v>-1.279237546662955</v>
      </c>
    </row>
    <row r="35" spans="1:11" ht="15">
      <c r="A35" s="3" t="s">
        <v>76</v>
      </c>
      <c r="B35" s="2">
        <v>23</v>
      </c>
      <c r="C35" s="4">
        <f t="shared" si="3"/>
        <v>0.985530695424738</v>
      </c>
      <c r="D35" s="2">
        <v>8</v>
      </c>
      <c r="E35" s="4">
        <f t="shared" si="4"/>
        <v>0.34255256469105183</v>
      </c>
      <c r="F35" s="5">
        <f t="shared" si="8"/>
        <v>187.70203379256208</v>
      </c>
      <c r="G35" s="2">
        <v>1</v>
      </c>
      <c r="H35" s="4">
        <f t="shared" si="5"/>
        <v>0.28915857745546236</v>
      </c>
      <c r="I35" s="2">
        <v>1</v>
      </c>
      <c r="J35" s="4">
        <f t="shared" si="1"/>
        <v>0.29290553503589556</v>
      </c>
      <c r="K35" s="5">
        <v>0</v>
      </c>
    </row>
    <row r="36" spans="1:11" ht="15">
      <c r="A36" s="3" t="s">
        <v>77</v>
      </c>
      <c r="B36" s="2">
        <v>12</v>
      </c>
      <c r="C36" s="4">
        <f t="shared" si="3"/>
        <v>0.5141899280476894</v>
      </c>
      <c r="D36" s="2">
        <v>1</v>
      </c>
      <c r="E36" s="4">
        <f t="shared" si="4"/>
        <v>0.04281907058638148</v>
      </c>
      <c r="F36" s="5">
        <f t="shared" si="8"/>
        <v>1100.843271481998</v>
      </c>
      <c r="G36" s="2">
        <v>1</v>
      </c>
      <c r="H36" s="4">
        <f t="shared" si="5"/>
        <v>0.28915857745546236</v>
      </c>
      <c r="I36" s="2">
        <v>1</v>
      </c>
      <c r="J36" s="4">
        <f t="shared" si="1"/>
        <v>0.29290553503589556</v>
      </c>
      <c r="K36" s="5">
        <v>0</v>
      </c>
    </row>
    <row r="37" spans="1:11" ht="15">
      <c r="A37" s="3" t="s">
        <v>78</v>
      </c>
      <c r="B37" s="2">
        <v>2</v>
      </c>
      <c r="C37" s="4">
        <f t="shared" si="3"/>
        <v>0.08569832134128157</v>
      </c>
      <c r="D37" s="2">
        <v>5</v>
      </c>
      <c r="E37" s="4">
        <f t="shared" si="4"/>
        <v>0.2140953529319074</v>
      </c>
      <c r="F37" s="5">
        <f t="shared" si="8"/>
        <v>-59.971890950600056</v>
      </c>
      <c r="G37" s="2">
        <v>0</v>
      </c>
      <c r="H37" s="4">
        <f t="shared" si="5"/>
        <v>0</v>
      </c>
      <c r="I37" s="2">
        <v>0</v>
      </c>
      <c r="J37" s="4">
        <f t="shared" si="1"/>
        <v>0</v>
      </c>
      <c r="K37" s="8">
        <v>0</v>
      </c>
    </row>
    <row r="38" spans="1:11" s="6" customFormat="1" ht="15">
      <c r="A38" s="3" t="s">
        <v>79</v>
      </c>
      <c r="B38" s="2">
        <v>6</v>
      </c>
      <c r="C38" s="4">
        <f t="shared" si="3"/>
        <v>0.2570949640238447</v>
      </c>
      <c r="D38" s="2">
        <v>2</v>
      </c>
      <c r="E38" s="4">
        <f t="shared" si="4"/>
        <v>0.08563814117276296</v>
      </c>
      <c r="F38" s="5">
        <f t="shared" si="8"/>
        <v>200.2108178704995</v>
      </c>
      <c r="G38" s="2">
        <v>0</v>
      </c>
      <c r="H38" s="4">
        <f t="shared" si="5"/>
        <v>0</v>
      </c>
      <c r="I38" s="2">
        <v>0</v>
      </c>
      <c r="J38" s="4">
        <f t="shared" si="1"/>
        <v>0</v>
      </c>
      <c r="K38" s="8">
        <v>0</v>
      </c>
    </row>
    <row r="39" spans="1:11" s="6" customFormat="1" ht="15">
      <c r="A39" s="3" t="s">
        <v>113</v>
      </c>
      <c r="B39" s="2">
        <v>3</v>
      </c>
      <c r="C39" s="4">
        <f t="shared" si="3"/>
        <v>0.12854748201192234</v>
      </c>
      <c r="D39" s="2">
        <v>0</v>
      </c>
      <c r="E39" s="4">
        <f t="shared" si="4"/>
        <v>0</v>
      </c>
      <c r="F39" s="5">
        <v>100</v>
      </c>
      <c r="G39" s="2">
        <v>0</v>
      </c>
      <c r="H39" s="4">
        <f t="shared" si="5"/>
        <v>0</v>
      </c>
      <c r="I39" s="2">
        <v>0</v>
      </c>
      <c r="J39" s="4">
        <f t="shared" si="1"/>
        <v>0</v>
      </c>
      <c r="K39" s="8">
        <v>0</v>
      </c>
    </row>
    <row r="40" spans="1:11" s="6" customFormat="1" ht="22.5">
      <c r="A40" s="7" t="s">
        <v>80</v>
      </c>
      <c r="B40" s="2">
        <v>0</v>
      </c>
      <c r="C40" s="4">
        <f t="shared" si="3"/>
        <v>0</v>
      </c>
      <c r="D40" s="2">
        <v>0</v>
      </c>
      <c r="E40" s="4">
        <f t="shared" si="4"/>
        <v>0</v>
      </c>
      <c r="F40" s="5">
        <v>0</v>
      </c>
      <c r="G40" s="2">
        <v>0</v>
      </c>
      <c r="H40" s="4">
        <f t="shared" si="5"/>
        <v>0</v>
      </c>
      <c r="I40" s="2">
        <v>0</v>
      </c>
      <c r="J40" s="4">
        <f t="shared" si="1"/>
        <v>0</v>
      </c>
      <c r="K40" s="8">
        <v>0</v>
      </c>
    </row>
    <row r="41" spans="1:11" ht="22.5">
      <c r="A41" s="7" t="s">
        <v>81</v>
      </c>
      <c r="B41" s="2">
        <v>51</v>
      </c>
      <c r="C41" s="4">
        <f t="shared" si="3"/>
        <v>2.18530719420268</v>
      </c>
      <c r="D41" s="2">
        <v>55</v>
      </c>
      <c r="E41" s="4">
        <f t="shared" si="4"/>
        <v>2.3550488822509816</v>
      </c>
      <c r="F41" s="5">
        <f t="shared" si="8"/>
        <v>-7.207565385481956</v>
      </c>
      <c r="G41" s="2">
        <v>1</v>
      </c>
      <c r="H41" s="4">
        <f t="shared" si="5"/>
        <v>0.28915857745546236</v>
      </c>
      <c r="I41" s="2">
        <v>1</v>
      </c>
      <c r="J41" s="4">
        <f t="shared" si="1"/>
        <v>0.29290553503589556</v>
      </c>
      <c r="K41" s="5">
        <v>0</v>
      </c>
    </row>
    <row r="42" spans="1:11" ht="22.5">
      <c r="A42" s="7" t="s">
        <v>82</v>
      </c>
      <c r="B42" s="2">
        <v>14</v>
      </c>
      <c r="C42" s="4">
        <f t="shared" si="3"/>
        <v>0.599888249388971</v>
      </c>
      <c r="D42" s="2">
        <v>6</v>
      </c>
      <c r="E42" s="4">
        <f t="shared" si="4"/>
        <v>0.25691442351828886</v>
      </c>
      <c r="F42" s="5">
        <f t="shared" si="8"/>
        <v>133.49730278816637</v>
      </c>
      <c r="G42" s="2">
        <v>0</v>
      </c>
      <c r="H42" s="4">
        <f t="shared" si="5"/>
        <v>0</v>
      </c>
      <c r="I42" s="2">
        <v>0</v>
      </c>
      <c r="J42" s="4">
        <f t="shared" si="1"/>
        <v>0</v>
      </c>
      <c r="K42" s="5">
        <v>0</v>
      </c>
    </row>
    <row r="43" spans="1:11" s="6" customFormat="1" ht="22.5">
      <c r="A43" s="7" t="s">
        <v>83</v>
      </c>
      <c r="B43" s="2">
        <v>34</v>
      </c>
      <c r="C43" s="4">
        <f t="shared" si="3"/>
        <v>1.4568714628017867</v>
      </c>
      <c r="D43" s="2">
        <v>49</v>
      </c>
      <c r="E43" s="4">
        <f t="shared" si="4"/>
        <v>2.0981344587326927</v>
      </c>
      <c r="F43" s="5">
        <f t="shared" si="8"/>
        <v>-30.563484302061326</v>
      </c>
      <c r="G43" s="2">
        <v>1</v>
      </c>
      <c r="H43" s="4">
        <f t="shared" si="5"/>
        <v>0.28915857745546236</v>
      </c>
      <c r="I43" s="2">
        <v>1</v>
      </c>
      <c r="J43" s="4">
        <f t="shared" si="1"/>
        <v>0.29290553503589556</v>
      </c>
      <c r="K43" s="5">
        <v>0</v>
      </c>
    </row>
    <row r="44" spans="1:11" s="6" customFormat="1" ht="22.5">
      <c r="A44" s="7" t="s">
        <v>84</v>
      </c>
      <c r="B44" s="2">
        <v>3</v>
      </c>
      <c r="C44" s="4">
        <f t="shared" si="3"/>
        <v>0.12854748201192234</v>
      </c>
      <c r="D44" s="2">
        <v>0</v>
      </c>
      <c r="E44" s="4">
        <f t="shared" si="4"/>
        <v>0</v>
      </c>
      <c r="F44" s="5">
        <v>100</v>
      </c>
      <c r="G44" s="2">
        <v>0</v>
      </c>
      <c r="H44" s="4">
        <f t="shared" si="5"/>
        <v>0</v>
      </c>
      <c r="I44" s="2">
        <v>0</v>
      </c>
      <c r="J44" s="4">
        <f t="shared" si="1"/>
        <v>0</v>
      </c>
      <c r="K44" s="8">
        <v>0</v>
      </c>
    </row>
    <row r="45" spans="1:11" s="6" customFormat="1" ht="15">
      <c r="A45" s="3" t="s">
        <v>85</v>
      </c>
      <c r="B45" s="2">
        <v>27</v>
      </c>
      <c r="C45" s="4">
        <f t="shared" si="3"/>
        <v>1.156927338107301</v>
      </c>
      <c r="D45" s="2">
        <v>25</v>
      </c>
      <c r="E45" s="4">
        <f t="shared" si="4"/>
        <v>1.070476764659537</v>
      </c>
      <c r="F45" s="5">
        <f>(C45*100/E45)-100</f>
        <v>8.07589443337983</v>
      </c>
      <c r="G45" s="2">
        <v>0</v>
      </c>
      <c r="H45" s="4">
        <f t="shared" si="5"/>
        <v>0</v>
      </c>
      <c r="I45" s="2">
        <v>0</v>
      </c>
      <c r="J45" s="4">
        <f t="shared" si="1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1"/>
        <v>0</v>
      </c>
      <c r="K46" s="8">
        <v>0</v>
      </c>
    </row>
    <row r="47" spans="1:11" s="6" customFormat="1" ht="15">
      <c r="A47" s="3" t="s">
        <v>11</v>
      </c>
      <c r="B47" s="2">
        <v>36</v>
      </c>
      <c r="C47" s="4">
        <f t="shared" si="3"/>
        <v>1.5425697841430681</v>
      </c>
      <c r="D47" s="2">
        <v>26</v>
      </c>
      <c r="E47" s="4">
        <f t="shared" si="4"/>
        <v>1.1132958352459186</v>
      </c>
      <c r="F47" s="5">
        <f aca="true" t="shared" si="9" ref="F47:F55">(C47*100/E47)-100</f>
        <v>38.558839017153616</v>
      </c>
      <c r="G47" s="2">
        <v>35</v>
      </c>
      <c r="H47" s="4">
        <f t="shared" si="5"/>
        <v>10.120550210941182</v>
      </c>
      <c r="I47" s="2">
        <v>23</v>
      </c>
      <c r="J47" s="4">
        <f t="shared" si="1"/>
        <v>6.7368273058255985</v>
      </c>
      <c r="K47" s="5">
        <f>(H47*100/J47)-100</f>
        <v>50.22724721159983</v>
      </c>
    </row>
    <row r="48" spans="1:11" ht="22.5">
      <c r="A48" s="7" t="s">
        <v>105</v>
      </c>
      <c r="B48" s="2">
        <v>0</v>
      </c>
      <c r="C48" s="4">
        <f t="shared" si="3"/>
        <v>0</v>
      </c>
      <c r="D48" s="2">
        <v>0</v>
      </c>
      <c r="E48" s="4">
        <f t="shared" si="4"/>
        <v>0</v>
      </c>
      <c r="F48" s="5">
        <v>0</v>
      </c>
      <c r="G48" s="2">
        <v>0</v>
      </c>
      <c r="H48" s="4">
        <f t="shared" si="5"/>
        <v>0</v>
      </c>
      <c r="I48" s="2">
        <v>0</v>
      </c>
      <c r="J48" s="4">
        <f t="shared" si="1"/>
        <v>0</v>
      </c>
      <c r="K48" s="5">
        <v>0</v>
      </c>
    </row>
    <row r="49" spans="1:11" s="6" customFormat="1" ht="15">
      <c r="A49" s="3" t="s">
        <v>12</v>
      </c>
      <c r="B49" s="2">
        <v>49</v>
      </c>
      <c r="C49" s="4">
        <f t="shared" si="3"/>
        <v>2.099608872861398</v>
      </c>
      <c r="D49" s="2">
        <v>28</v>
      </c>
      <c r="E49" s="4">
        <f t="shared" si="4"/>
        <v>1.1989339764186815</v>
      </c>
      <c r="F49" s="5">
        <f t="shared" si="9"/>
        <v>75.12297709112471</v>
      </c>
      <c r="G49" s="2">
        <v>48</v>
      </c>
      <c r="H49" s="4">
        <f t="shared" si="5"/>
        <v>13.879611717862193</v>
      </c>
      <c r="I49" s="2">
        <v>28</v>
      </c>
      <c r="J49" s="4">
        <f t="shared" si="1"/>
        <v>8.201354981005077</v>
      </c>
      <c r="K49" s="5">
        <f>(H49*100/J49)-100</f>
        <v>69.23559277714921</v>
      </c>
    </row>
    <row r="50" spans="1:11" ht="15">
      <c r="A50" s="3" t="s">
        <v>13</v>
      </c>
      <c r="B50" s="2">
        <v>1771</v>
      </c>
      <c r="C50" s="4">
        <f t="shared" si="3"/>
        <v>75.88586354770483</v>
      </c>
      <c r="D50" s="2">
        <v>2315</v>
      </c>
      <c r="E50" s="4">
        <f t="shared" si="4"/>
        <v>99.12614840747312</v>
      </c>
      <c r="F50" s="5">
        <f t="shared" si="9"/>
        <v>-23.44516077053207</v>
      </c>
      <c r="G50" s="2">
        <v>1508</v>
      </c>
      <c r="H50" s="4">
        <f t="shared" si="5"/>
        <v>436.0511348028372</v>
      </c>
      <c r="I50" s="2">
        <v>2030</v>
      </c>
      <c r="J50" s="4">
        <f t="shared" si="1"/>
        <v>594.598236122868</v>
      </c>
      <c r="K50" s="5">
        <f>(H50*100/J50)-100</f>
        <v>-26.664576463235335</v>
      </c>
    </row>
    <row r="51" spans="1:11" ht="15">
      <c r="A51" s="3" t="s">
        <v>55</v>
      </c>
      <c r="B51" s="2">
        <v>0</v>
      </c>
      <c r="C51" s="4">
        <f t="shared" si="3"/>
        <v>0</v>
      </c>
      <c r="D51" s="2">
        <v>1</v>
      </c>
      <c r="E51" s="4">
        <f t="shared" si="4"/>
        <v>0.04281907058638148</v>
      </c>
      <c r="F51" s="5">
        <f t="shared" si="9"/>
        <v>-100</v>
      </c>
      <c r="G51" s="2">
        <v>0</v>
      </c>
      <c r="H51" s="4">
        <f t="shared" si="5"/>
        <v>0</v>
      </c>
      <c r="I51" s="2">
        <v>1</v>
      </c>
      <c r="J51" s="4">
        <f t="shared" si="1"/>
        <v>0.29290553503589556</v>
      </c>
      <c r="K51" s="5">
        <f>(H51*100/J51)-100</f>
        <v>-100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1"/>
        <v>0</v>
      </c>
      <c r="K52" s="8">
        <v>0</v>
      </c>
    </row>
    <row r="53" spans="1:11" s="6" customFormat="1" ht="15">
      <c r="A53" s="3" t="s">
        <v>86</v>
      </c>
      <c r="B53" s="2">
        <v>1</v>
      </c>
      <c r="C53" s="4">
        <f t="shared" si="3"/>
        <v>0.04284916067064078</v>
      </c>
      <c r="D53" s="2">
        <v>2</v>
      </c>
      <c r="E53" s="4">
        <f t="shared" si="4"/>
        <v>0.08563814117276296</v>
      </c>
      <c r="F53" s="5">
        <f t="shared" si="9"/>
        <v>-49.96486368825007</v>
      </c>
      <c r="G53" s="2">
        <v>1</v>
      </c>
      <c r="H53" s="4">
        <f t="shared" si="5"/>
        <v>0.28915857745546236</v>
      </c>
      <c r="I53" s="2">
        <v>0</v>
      </c>
      <c r="J53" s="4">
        <f t="shared" si="1"/>
        <v>0</v>
      </c>
      <c r="K53" s="5">
        <v>100</v>
      </c>
    </row>
    <row r="54" spans="1:11" s="6" customFormat="1" ht="15">
      <c r="A54" s="3" t="s">
        <v>87</v>
      </c>
      <c r="B54" s="2">
        <v>0</v>
      </c>
      <c r="C54" s="4">
        <f t="shared" si="3"/>
        <v>0</v>
      </c>
      <c r="D54" s="2">
        <v>1</v>
      </c>
      <c r="E54" s="4">
        <f t="shared" si="4"/>
        <v>0.04281907058638148</v>
      </c>
      <c r="F54" s="5">
        <f t="shared" si="9"/>
        <v>-100</v>
      </c>
      <c r="G54" s="2">
        <v>0</v>
      </c>
      <c r="H54" s="4">
        <f t="shared" si="5"/>
        <v>0</v>
      </c>
      <c r="I54" s="2">
        <v>1</v>
      </c>
      <c r="J54" s="4">
        <f t="shared" si="1"/>
        <v>0.29290553503589556</v>
      </c>
      <c r="K54" s="5">
        <f>(H54*100/J54)-100</f>
        <v>-100</v>
      </c>
    </row>
    <row r="55" spans="1:11" s="6" customFormat="1" ht="22.5">
      <c r="A55" s="7" t="s">
        <v>88</v>
      </c>
      <c r="B55" s="2">
        <v>0</v>
      </c>
      <c r="C55" s="4">
        <f t="shared" si="3"/>
        <v>0</v>
      </c>
      <c r="D55" s="2">
        <v>1</v>
      </c>
      <c r="E55" s="4">
        <f t="shared" si="4"/>
        <v>0.04281907058638148</v>
      </c>
      <c r="F55" s="5">
        <f t="shared" si="9"/>
        <v>-100</v>
      </c>
      <c r="G55" s="2">
        <v>0</v>
      </c>
      <c r="H55" s="4">
        <f t="shared" si="5"/>
        <v>0</v>
      </c>
      <c r="I55" s="2">
        <v>1</v>
      </c>
      <c r="J55" s="4">
        <f t="shared" si="1"/>
        <v>0.29290553503589556</v>
      </c>
      <c r="K55" s="5">
        <f>(H55*100/J55)-100</f>
        <v>-100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1"/>
        <v>0</v>
      </c>
      <c r="K56" s="8">
        <v>0</v>
      </c>
    </row>
    <row r="57" spans="1:11" s="6" customFormat="1" ht="15">
      <c r="A57" s="3" t="s">
        <v>16</v>
      </c>
      <c r="B57" s="2">
        <v>0</v>
      </c>
      <c r="C57" s="4">
        <f t="shared" si="3"/>
        <v>0</v>
      </c>
      <c r="D57" s="2">
        <v>0</v>
      </c>
      <c r="E57" s="4">
        <f t="shared" si="4"/>
        <v>0</v>
      </c>
      <c r="F57" s="5">
        <v>0</v>
      </c>
      <c r="G57" s="2">
        <v>0</v>
      </c>
      <c r="H57" s="4">
        <f t="shared" si="5"/>
        <v>0</v>
      </c>
      <c r="I57" s="2">
        <v>0</v>
      </c>
      <c r="J57" s="4">
        <f t="shared" si="1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1"/>
        <v>0</v>
      </c>
      <c r="K58" s="8">
        <v>0</v>
      </c>
    </row>
    <row r="59" spans="1:11" ht="15">
      <c r="A59" s="3" t="s">
        <v>18</v>
      </c>
      <c r="B59" s="2">
        <v>1</v>
      </c>
      <c r="C59" s="4">
        <f t="shared" si="3"/>
        <v>0.04284916067064078</v>
      </c>
      <c r="D59" s="2">
        <v>0</v>
      </c>
      <c r="E59" s="4">
        <f t="shared" si="4"/>
        <v>0</v>
      </c>
      <c r="F59" s="5">
        <v>100</v>
      </c>
      <c r="G59" s="2">
        <v>0</v>
      </c>
      <c r="H59" s="4">
        <f t="shared" si="5"/>
        <v>0</v>
      </c>
      <c r="I59" s="2">
        <v>0</v>
      </c>
      <c r="J59" s="4">
        <f t="shared" si="1"/>
        <v>0</v>
      </c>
      <c r="K59" s="8">
        <v>0</v>
      </c>
    </row>
    <row r="60" spans="1:11" ht="15">
      <c r="A60" s="3" t="s">
        <v>111</v>
      </c>
      <c r="B60" s="2">
        <v>4</v>
      </c>
      <c r="C60" s="4">
        <f t="shared" si="3"/>
        <v>0.17139664268256313</v>
      </c>
      <c r="D60" s="2">
        <v>2</v>
      </c>
      <c r="E60" s="4">
        <f t="shared" si="4"/>
        <v>0.08563814117276296</v>
      </c>
      <c r="F60" s="5">
        <f>(C60*100/E60)-100</f>
        <v>100.14054524699972</v>
      </c>
      <c r="G60" s="2">
        <v>0</v>
      </c>
      <c r="H60" s="4">
        <f t="shared" si="5"/>
        <v>0</v>
      </c>
      <c r="I60" s="2">
        <v>0</v>
      </c>
      <c r="J60" s="4">
        <f t="shared" si="1"/>
        <v>0</v>
      </c>
      <c r="K60" s="8">
        <v>0</v>
      </c>
    </row>
    <row r="61" spans="1:11" ht="15">
      <c r="A61" s="3" t="s">
        <v>89</v>
      </c>
      <c r="B61" s="2">
        <v>0</v>
      </c>
      <c r="C61" s="4">
        <f t="shared" si="3"/>
        <v>0</v>
      </c>
      <c r="D61" s="2">
        <v>0</v>
      </c>
      <c r="E61" s="4">
        <f t="shared" si="4"/>
        <v>0</v>
      </c>
      <c r="F61" s="5">
        <v>0</v>
      </c>
      <c r="G61" s="2">
        <v>0</v>
      </c>
      <c r="H61" s="4">
        <f t="shared" si="5"/>
        <v>0</v>
      </c>
      <c r="I61" s="2">
        <v>0</v>
      </c>
      <c r="J61" s="4">
        <f t="shared" si="1"/>
        <v>0</v>
      </c>
      <c r="K61" s="8">
        <v>0</v>
      </c>
    </row>
    <row r="62" spans="1:11" ht="33.75">
      <c r="A62" s="7" t="s">
        <v>90</v>
      </c>
      <c r="B62" s="2">
        <v>3</v>
      </c>
      <c r="C62" s="4">
        <f t="shared" si="3"/>
        <v>0.12854748201192234</v>
      </c>
      <c r="D62" s="2">
        <v>2</v>
      </c>
      <c r="E62" s="4">
        <f t="shared" si="4"/>
        <v>0.08563814117276296</v>
      </c>
      <c r="F62" s="5">
        <f>(C62*100/E62)-100</f>
        <v>50.105408935249756</v>
      </c>
      <c r="G62" s="2">
        <v>0</v>
      </c>
      <c r="H62" s="4">
        <f t="shared" si="5"/>
        <v>0</v>
      </c>
      <c r="I62" s="2">
        <v>0</v>
      </c>
      <c r="J62" s="4">
        <f t="shared" si="1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1"/>
        <v>0</v>
      </c>
      <c r="K63" s="8">
        <v>0</v>
      </c>
    </row>
    <row r="64" spans="1:11" s="6" customFormat="1" ht="15">
      <c r="A64" s="7" t="s">
        <v>120</v>
      </c>
      <c r="B64" s="2">
        <v>1</v>
      </c>
      <c r="C64" s="4">
        <f t="shared" si="3"/>
        <v>0.04284916067064078</v>
      </c>
      <c r="D64" s="2">
        <v>0</v>
      </c>
      <c r="E64" s="4">
        <f t="shared" si="4"/>
        <v>0</v>
      </c>
      <c r="F64" s="5">
        <v>100</v>
      </c>
      <c r="G64" s="2">
        <v>0</v>
      </c>
      <c r="H64" s="4">
        <f t="shared" si="5"/>
        <v>0</v>
      </c>
      <c r="I64" s="2">
        <v>0</v>
      </c>
      <c r="J64" s="4">
        <f t="shared" si="1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1"/>
        <v>0</v>
      </c>
      <c r="K65" s="8">
        <v>0</v>
      </c>
    </row>
    <row r="66" spans="1:11" ht="15">
      <c r="A66" s="3" t="s">
        <v>19</v>
      </c>
      <c r="B66" s="2">
        <v>6</v>
      </c>
      <c r="C66" s="4">
        <f t="shared" si="3"/>
        <v>0.2570949640238447</v>
      </c>
      <c r="D66" s="2">
        <v>0</v>
      </c>
      <c r="E66" s="4">
        <f t="shared" si="4"/>
        <v>0</v>
      </c>
      <c r="F66" s="5">
        <v>100</v>
      </c>
      <c r="G66" s="2">
        <v>0</v>
      </c>
      <c r="H66" s="4">
        <f t="shared" si="5"/>
        <v>0</v>
      </c>
      <c r="I66" s="2">
        <v>0</v>
      </c>
      <c r="J66" s="4">
        <f t="shared" si="1"/>
        <v>0</v>
      </c>
      <c r="K66" s="5">
        <v>0</v>
      </c>
    </row>
    <row r="67" spans="1:11" s="6" customFormat="1" ht="15">
      <c r="A67" s="3" t="s">
        <v>20</v>
      </c>
      <c r="B67" s="2">
        <v>0</v>
      </c>
      <c r="C67" s="4">
        <f t="shared" si="3"/>
        <v>0</v>
      </c>
      <c r="D67" s="2">
        <v>0</v>
      </c>
      <c r="E67" s="4">
        <f t="shared" si="4"/>
        <v>0</v>
      </c>
      <c r="F67" s="5">
        <v>0</v>
      </c>
      <c r="G67" s="2">
        <v>0</v>
      </c>
      <c r="H67" s="4">
        <f t="shared" si="5"/>
        <v>0</v>
      </c>
      <c r="I67" s="2">
        <v>0</v>
      </c>
      <c r="J67" s="4">
        <f t="shared" si="1"/>
        <v>0</v>
      </c>
      <c r="K67" s="8">
        <v>0</v>
      </c>
    </row>
    <row r="68" spans="1:11" s="6" customFormat="1" ht="15">
      <c r="A68" s="3" t="s">
        <v>21</v>
      </c>
      <c r="B68" s="2">
        <v>0</v>
      </c>
      <c r="C68" s="4">
        <f t="shared" si="3"/>
        <v>0</v>
      </c>
      <c r="D68" s="2">
        <v>3</v>
      </c>
      <c r="E68" s="4">
        <f t="shared" si="4"/>
        <v>0.12845721175914443</v>
      </c>
      <c r="F68" s="5">
        <f>(C68*100/E68)-100</f>
        <v>-100</v>
      </c>
      <c r="G68" s="2">
        <v>0</v>
      </c>
      <c r="H68" s="4">
        <f t="shared" si="5"/>
        <v>0</v>
      </c>
      <c r="I68" s="2">
        <v>0</v>
      </c>
      <c r="J68" s="4">
        <f t="shared" si="1"/>
        <v>0</v>
      </c>
      <c r="K68" s="8">
        <v>0</v>
      </c>
    </row>
    <row r="69" spans="1:11" ht="15">
      <c r="A69" s="3" t="s">
        <v>22</v>
      </c>
      <c r="B69" s="2">
        <v>527</v>
      </c>
      <c r="C69" s="4">
        <f t="shared" si="3"/>
        <v>22.581507673427694</v>
      </c>
      <c r="D69" s="2">
        <v>683</v>
      </c>
      <c r="E69" s="4">
        <f t="shared" si="4"/>
        <v>29.24542521049855</v>
      </c>
      <c r="F69" s="5">
        <f>(C69*100/E69)-100</f>
        <v>-22.786187887870526</v>
      </c>
      <c r="G69" s="2">
        <v>96</v>
      </c>
      <c r="H69" s="4">
        <f t="shared" si="5"/>
        <v>27.759223435724387</v>
      </c>
      <c r="I69" s="2">
        <v>121</v>
      </c>
      <c r="J69" s="4">
        <f aca="true" t="shared" si="10" ref="J69:J123">I69*100000/341407</f>
        <v>35.441569739343365</v>
      </c>
      <c r="K69" s="5">
        <f>(H69*100/J69)-100</f>
        <v>-21.6760892932202</v>
      </c>
    </row>
    <row r="70" spans="1:11" ht="15">
      <c r="A70" s="3" t="s">
        <v>92</v>
      </c>
      <c r="B70" s="2">
        <v>10</v>
      </c>
      <c r="C70" s="4">
        <f aca="true" t="shared" si="11" ref="C70:C123">B70*100000/2333768</f>
        <v>0.42849160670640785</v>
      </c>
      <c r="D70" s="2">
        <v>21</v>
      </c>
      <c r="E70" s="4">
        <f aca="true" t="shared" si="12" ref="E70:E123">D70*100000/2335408</f>
        <v>0.8992004823140111</v>
      </c>
      <c r="F70" s="5">
        <f>(C70*100/E70)-100</f>
        <v>-52.34748922690483</v>
      </c>
      <c r="G70" s="2">
        <v>3</v>
      </c>
      <c r="H70" s="4">
        <f aca="true" t="shared" si="13" ref="H70:H123">G70*100000/345831</f>
        <v>0.8674757323663871</v>
      </c>
      <c r="I70" s="2">
        <v>2</v>
      </c>
      <c r="J70" s="4">
        <f t="shared" si="10"/>
        <v>0.5858110700717911</v>
      </c>
      <c r="K70" s="5">
        <f>(H70*100/J70)-100</f>
        <v>48.08114368000557</v>
      </c>
    </row>
    <row r="71" spans="1:11" s="6" customFormat="1" ht="15">
      <c r="A71" s="3" t="s">
        <v>116</v>
      </c>
      <c r="B71" s="2">
        <v>0</v>
      </c>
      <c r="C71" s="4">
        <f t="shared" si="11"/>
        <v>0</v>
      </c>
      <c r="D71" s="2">
        <v>0</v>
      </c>
      <c r="E71" s="4">
        <f t="shared" si="12"/>
        <v>0</v>
      </c>
      <c r="F71" s="5">
        <v>0</v>
      </c>
      <c r="G71" s="2">
        <v>0</v>
      </c>
      <c r="H71" s="4">
        <f t="shared" si="13"/>
        <v>0</v>
      </c>
      <c r="I71" s="2">
        <v>0</v>
      </c>
      <c r="J71" s="4">
        <f t="shared" si="10"/>
        <v>0</v>
      </c>
      <c r="K71" s="5">
        <v>0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0"/>
        <v>0</v>
      </c>
      <c r="K72" s="8">
        <v>0</v>
      </c>
    </row>
    <row r="73" spans="1:11" s="6" customFormat="1" ht="15">
      <c r="A73" s="3" t="s">
        <v>24</v>
      </c>
      <c r="B73" s="2">
        <v>0</v>
      </c>
      <c r="C73" s="4">
        <f t="shared" si="11"/>
        <v>0</v>
      </c>
      <c r="D73" s="2">
        <v>0</v>
      </c>
      <c r="E73" s="4">
        <f t="shared" si="12"/>
        <v>0</v>
      </c>
      <c r="F73" s="5">
        <v>0</v>
      </c>
      <c r="G73" s="2">
        <v>0</v>
      </c>
      <c r="H73" s="4">
        <f t="shared" si="13"/>
        <v>0</v>
      </c>
      <c r="I73" s="2">
        <v>0</v>
      </c>
      <c r="J73" s="4">
        <f t="shared" si="10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0"/>
        <v>0</v>
      </c>
      <c r="K74" s="8">
        <v>0</v>
      </c>
    </row>
    <row r="75" spans="1:11" s="6" customFormat="1" ht="15">
      <c r="A75" s="3" t="s">
        <v>26</v>
      </c>
      <c r="B75" s="2">
        <v>0</v>
      </c>
      <c r="C75" s="4">
        <f t="shared" si="11"/>
        <v>0</v>
      </c>
      <c r="D75" s="2">
        <v>0</v>
      </c>
      <c r="E75" s="4">
        <f t="shared" si="12"/>
        <v>0</v>
      </c>
      <c r="F75" s="5">
        <v>0</v>
      </c>
      <c r="G75" s="2">
        <v>0</v>
      </c>
      <c r="H75" s="4">
        <f t="shared" si="13"/>
        <v>0</v>
      </c>
      <c r="I75" s="2">
        <v>0</v>
      </c>
      <c r="J75" s="4">
        <f t="shared" si="10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0"/>
        <v>0</v>
      </c>
      <c r="K76" s="8">
        <v>0</v>
      </c>
    </row>
    <row r="77" spans="1:11" s="6" customFormat="1" ht="15">
      <c r="A77" s="3" t="s">
        <v>27</v>
      </c>
      <c r="B77" s="2">
        <v>45</v>
      </c>
      <c r="C77" s="4">
        <f t="shared" si="11"/>
        <v>1.9282122301788354</v>
      </c>
      <c r="D77" s="2">
        <v>31</v>
      </c>
      <c r="E77" s="4">
        <f t="shared" si="12"/>
        <v>1.327391188177826</v>
      </c>
      <c r="F77" s="5">
        <f>(C77*100/E77)-100</f>
        <v>45.26329896959655</v>
      </c>
      <c r="G77" s="2">
        <v>33</v>
      </c>
      <c r="H77" s="4">
        <f t="shared" si="13"/>
        <v>9.542233056030257</v>
      </c>
      <c r="I77" s="2">
        <v>18</v>
      </c>
      <c r="J77" s="4">
        <f t="shared" si="10"/>
        <v>5.2722996306461205</v>
      </c>
      <c r="K77" s="5">
        <f>(H77*100/J77)-100</f>
        <v>80.98806449778456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0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0"/>
        <v>0</v>
      </c>
      <c r="K79" s="8">
        <v>0</v>
      </c>
    </row>
    <row r="80" spans="1:11" s="6" customFormat="1" ht="15">
      <c r="A80" s="3" t="s">
        <v>93</v>
      </c>
      <c r="B80" s="2">
        <v>24</v>
      </c>
      <c r="C80" s="4">
        <f t="shared" si="11"/>
        <v>1.0283798560953787</v>
      </c>
      <c r="D80" s="2">
        <v>27</v>
      </c>
      <c r="E80" s="4">
        <f t="shared" si="12"/>
        <v>1.1561149058323</v>
      </c>
      <c r="F80" s="5">
        <f>(C80*100/E80)-100</f>
        <v>-11.048646556889025</v>
      </c>
      <c r="G80" s="2">
        <v>12</v>
      </c>
      <c r="H80" s="4">
        <f t="shared" si="13"/>
        <v>3.4699029294655483</v>
      </c>
      <c r="I80" s="2">
        <v>15</v>
      </c>
      <c r="J80" s="4">
        <f t="shared" si="10"/>
        <v>4.393583025538433</v>
      </c>
      <c r="K80" s="5">
        <f>(H80*100/J80)-100</f>
        <v>-21.02339003733036</v>
      </c>
    </row>
    <row r="81" spans="1:11" s="6" customFormat="1" ht="33.75">
      <c r="A81" s="7" t="s">
        <v>94</v>
      </c>
      <c r="B81" s="2">
        <v>41</v>
      </c>
      <c r="C81" s="4">
        <f t="shared" si="11"/>
        <v>1.756815587496272</v>
      </c>
      <c r="D81" s="2">
        <v>50</v>
      </c>
      <c r="E81" s="4">
        <f t="shared" si="12"/>
        <v>2.140953529319074</v>
      </c>
      <c r="F81" s="5">
        <f aca="true" t="shared" si="14" ref="F81:F96">(C81*100/E81)-100</f>
        <v>-17.942376448730116</v>
      </c>
      <c r="G81" s="2">
        <v>0</v>
      </c>
      <c r="H81" s="4">
        <f t="shared" si="13"/>
        <v>0</v>
      </c>
      <c r="I81" s="2">
        <v>1</v>
      </c>
      <c r="J81" s="4">
        <f t="shared" si="10"/>
        <v>0.29290553503589556</v>
      </c>
      <c r="K81" s="5">
        <f>(H81*100/J81)-100</f>
        <v>-100</v>
      </c>
    </row>
    <row r="82" spans="1:11" ht="15">
      <c r="A82" s="3" t="s">
        <v>95</v>
      </c>
      <c r="B82" s="2">
        <v>41</v>
      </c>
      <c r="C82" s="4">
        <f t="shared" si="11"/>
        <v>1.756815587496272</v>
      </c>
      <c r="D82" s="2">
        <v>49</v>
      </c>
      <c r="E82" s="4">
        <f t="shared" si="12"/>
        <v>2.0981344587326927</v>
      </c>
      <c r="F82" s="5">
        <f t="shared" si="14"/>
        <v>-16.267731070132783</v>
      </c>
      <c r="G82" s="2">
        <v>0</v>
      </c>
      <c r="H82" s="4">
        <f t="shared" si="13"/>
        <v>0</v>
      </c>
      <c r="I82" s="2">
        <v>1</v>
      </c>
      <c r="J82" s="4">
        <f t="shared" si="10"/>
        <v>0.29290553503589556</v>
      </c>
      <c r="K82" s="5">
        <f>(H82*100/J82)-100</f>
        <v>-100</v>
      </c>
    </row>
    <row r="83" spans="1:11" ht="22.5">
      <c r="A83" s="7" t="s">
        <v>106</v>
      </c>
      <c r="B83" s="2">
        <v>21</v>
      </c>
      <c r="C83" s="4">
        <f t="shared" si="11"/>
        <v>0.8998323740834564</v>
      </c>
      <c r="D83" s="2">
        <v>25</v>
      </c>
      <c r="E83" s="4">
        <f t="shared" si="12"/>
        <v>1.070476764659537</v>
      </c>
      <c r="F83" s="5">
        <f t="shared" si="14"/>
        <v>-15.94097099626012</v>
      </c>
      <c r="G83" s="2">
        <v>0</v>
      </c>
      <c r="H83" s="4">
        <f t="shared" si="13"/>
        <v>0</v>
      </c>
      <c r="I83" s="2">
        <v>0</v>
      </c>
      <c r="J83" s="4">
        <f t="shared" si="10"/>
        <v>0</v>
      </c>
      <c r="K83" s="5">
        <v>0</v>
      </c>
    </row>
    <row r="84" spans="1:11" s="6" customFormat="1" ht="15">
      <c r="A84" s="3" t="s">
        <v>30</v>
      </c>
      <c r="B84" s="2">
        <v>19</v>
      </c>
      <c r="C84" s="4">
        <f t="shared" si="11"/>
        <v>0.8141340527421749</v>
      </c>
      <c r="D84" s="2">
        <v>23</v>
      </c>
      <c r="E84" s="4">
        <f t="shared" si="12"/>
        <v>0.9848386234867741</v>
      </c>
      <c r="F84" s="5">
        <f t="shared" si="14"/>
        <v>-17.333253050152308</v>
      </c>
      <c r="G84" s="2">
        <v>0</v>
      </c>
      <c r="H84" s="4">
        <f t="shared" si="13"/>
        <v>0</v>
      </c>
      <c r="I84" s="2">
        <v>0</v>
      </c>
      <c r="J84" s="4">
        <f t="shared" si="10"/>
        <v>0</v>
      </c>
      <c r="K84" s="5">
        <v>0</v>
      </c>
    </row>
    <row r="85" spans="1:11" s="6" customFormat="1" ht="15">
      <c r="A85" s="3" t="s">
        <v>96</v>
      </c>
      <c r="B85" s="2">
        <v>0</v>
      </c>
      <c r="C85" s="4">
        <f t="shared" si="11"/>
        <v>0</v>
      </c>
      <c r="D85" s="2">
        <v>6</v>
      </c>
      <c r="E85" s="4">
        <f t="shared" si="12"/>
        <v>0.25691442351828886</v>
      </c>
      <c r="F85" s="5">
        <f t="shared" si="14"/>
        <v>-100</v>
      </c>
      <c r="G85" s="2">
        <v>0</v>
      </c>
      <c r="H85" s="4">
        <f t="shared" si="13"/>
        <v>0</v>
      </c>
      <c r="I85" s="2">
        <v>0</v>
      </c>
      <c r="J85" s="4">
        <f t="shared" si="10"/>
        <v>0</v>
      </c>
      <c r="K85" s="8">
        <v>0</v>
      </c>
    </row>
    <row r="86" spans="1:11" s="6" customFormat="1" ht="45">
      <c r="A86" s="7" t="s">
        <v>112</v>
      </c>
      <c r="B86" s="2">
        <v>44</v>
      </c>
      <c r="C86" s="4">
        <f t="shared" si="11"/>
        <v>1.8853630695081944</v>
      </c>
      <c r="D86" s="2">
        <v>79</v>
      </c>
      <c r="E86" s="4">
        <f t="shared" si="12"/>
        <v>3.382706576324137</v>
      </c>
      <c r="F86" s="5">
        <f t="shared" si="14"/>
        <v>-44.26465828564566</v>
      </c>
      <c r="G86" s="2">
        <v>0</v>
      </c>
      <c r="H86" s="4">
        <f t="shared" si="13"/>
        <v>0</v>
      </c>
      <c r="I86" s="2">
        <v>0</v>
      </c>
      <c r="J86" s="4">
        <f t="shared" si="10"/>
        <v>0</v>
      </c>
      <c r="K86" s="5">
        <v>0</v>
      </c>
    </row>
    <row r="87" spans="1:11" s="6" customFormat="1" ht="33.75">
      <c r="A87" s="7" t="s">
        <v>97</v>
      </c>
      <c r="B87" s="2">
        <v>31461</v>
      </c>
      <c r="C87" s="4">
        <f t="shared" si="11"/>
        <v>1348.0774438590297</v>
      </c>
      <c r="D87" s="2">
        <v>38503</v>
      </c>
      <c r="E87" s="4">
        <f t="shared" si="12"/>
        <v>1648.6626747874461</v>
      </c>
      <c r="F87" s="5">
        <f t="shared" si="14"/>
        <v>-18.232063813003435</v>
      </c>
      <c r="G87" s="2">
        <v>18409</v>
      </c>
      <c r="H87" s="4">
        <f t="shared" si="13"/>
        <v>5323.120252377606</v>
      </c>
      <c r="I87" s="2">
        <v>24877</v>
      </c>
      <c r="J87" s="4">
        <f t="shared" si="10"/>
        <v>7286.6109950879745</v>
      </c>
      <c r="K87" s="5">
        <f aca="true" t="shared" si="15" ref="K87:K93">(H87*100/J87)-100</f>
        <v>-26.946556417434522</v>
      </c>
    </row>
    <row r="88" spans="1:11" ht="22.5">
      <c r="A88" s="7" t="s">
        <v>98</v>
      </c>
      <c r="B88" s="2">
        <v>31285</v>
      </c>
      <c r="C88" s="4">
        <f t="shared" si="11"/>
        <v>1340.535991580997</v>
      </c>
      <c r="D88" s="2">
        <v>38501</v>
      </c>
      <c r="E88" s="4">
        <f t="shared" si="12"/>
        <v>1648.5770366462734</v>
      </c>
      <c r="F88" s="5">
        <f t="shared" si="14"/>
        <v>-18.68526845987914</v>
      </c>
      <c r="G88" s="2">
        <v>18330</v>
      </c>
      <c r="H88" s="4">
        <f t="shared" si="13"/>
        <v>5300.276724758625</v>
      </c>
      <c r="I88" s="2">
        <v>24875</v>
      </c>
      <c r="J88" s="4">
        <f t="shared" si="10"/>
        <v>7286.025184017903</v>
      </c>
      <c r="K88" s="5">
        <f t="shared" si="15"/>
        <v>-27.25420800925957</v>
      </c>
    </row>
    <row r="89" spans="1:11" s="6" customFormat="1" ht="15">
      <c r="A89" s="3" t="s">
        <v>31</v>
      </c>
      <c r="B89" s="2">
        <v>176</v>
      </c>
      <c r="C89" s="4">
        <f t="shared" si="11"/>
        <v>7.541452278032778</v>
      </c>
      <c r="D89" s="2">
        <v>2</v>
      </c>
      <c r="E89" s="4">
        <f t="shared" si="12"/>
        <v>0.08563814117276296</v>
      </c>
      <c r="F89" s="5">
        <f t="shared" si="14"/>
        <v>8706.183990867987</v>
      </c>
      <c r="G89" s="2">
        <v>79</v>
      </c>
      <c r="H89" s="4">
        <f t="shared" si="13"/>
        <v>22.843527618981526</v>
      </c>
      <c r="I89" s="2">
        <v>2</v>
      </c>
      <c r="J89" s="4">
        <f t="shared" si="10"/>
        <v>0.5858110700717911</v>
      </c>
      <c r="K89" s="5">
        <f t="shared" si="15"/>
        <v>3799.470116906813</v>
      </c>
    </row>
    <row r="90" spans="1:11" s="6" customFormat="1" ht="15">
      <c r="A90" s="3" t="s">
        <v>107</v>
      </c>
      <c r="B90" s="2">
        <v>1042</v>
      </c>
      <c r="C90" s="4">
        <f t="shared" si="11"/>
        <v>44.6488254188077</v>
      </c>
      <c r="D90" s="2">
        <v>1147</v>
      </c>
      <c r="E90" s="4">
        <f t="shared" si="12"/>
        <v>49.113473962579555</v>
      </c>
      <c r="F90" s="5">
        <f t="shared" si="14"/>
        <v>-9.09047596016839</v>
      </c>
      <c r="G90" s="2">
        <v>330</v>
      </c>
      <c r="H90" s="4">
        <f t="shared" si="13"/>
        <v>95.42233056030257</v>
      </c>
      <c r="I90" s="2">
        <v>419</v>
      </c>
      <c r="J90" s="4">
        <f t="shared" si="10"/>
        <v>122.72741918004024</v>
      </c>
      <c r="K90" s="5">
        <f t="shared" si="15"/>
        <v>-22.248564177562727</v>
      </c>
    </row>
    <row r="91" spans="1:11" s="6" customFormat="1" ht="15">
      <c r="A91" s="3" t="s">
        <v>108</v>
      </c>
      <c r="B91" s="2">
        <v>19</v>
      </c>
      <c r="C91" s="4">
        <f t="shared" si="11"/>
        <v>0.8141340527421749</v>
      </c>
      <c r="D91" s="2">
        <v>27</v>
      </c>
      <c r="E91" s="4">
        <f t="shared" si="12"/>
        <v>1.1561149058323</v>
      </c>
      <c r="F91" s="5">
        <f t="shared" si="14"/>
        <v>-29.580178524203816</v>
      </c>
      <c r="G91" s="2">
        <v>7</v>
      </c>
      <c r="H91" s="4">
        <f t="shared" si="13"/>
        <v>2.0241100421882363</v>
      </c>
      <c r="I91" s="2">
        <v>21</v>
      </c>
      <c r="J91" s="4">
        <f t="shared" si="10"/>
        <v>6.151016235753807</v>
      </c>
      <c r="K91" s="5">
        <f t="shared" si="15"/>
        <v>-67.09307918222099</v>
      </c>
    </row>
    <row r="92" spans="1:11" ht="15">
      <c r="A92" s="3" t="s">
        <v>109</v>
      </c>
      <c r="B92" s="2">
        <v>215</v>
      </c>
      <c r="C92" s="4">
        <f t="shared" si="11"/>
        <v>9.212569544187769</v>
      </c>
      <c r="D92" s="2">
        <v>155</v>
      </c>
      <c r="E92" s="4">
        <f t="shared" si="12"/>
        <v>6.63695594088913</v>
      </c>
      <c r="F92" s="5">
        <f t="shared" si="14"/>
        <v>38.807152348725594</v>
      </c>
      <c r="G92" s="2">
        <v>76</v>
      </c>
      <c r="H92" s="4">
        <f t="shared" si="13"/>
        <v>21.97605188661514</v>
      </c>
      <c r="I92" s="2">
        <v>52</v>
      </c>
      <c r="J92" s="4">
        <f t="shared" si="10"/>
        <v>15.23108782186657</v>
      </c>
      <c r="K92" s="5">
        <f t="shared" si="15"/>
        <v>44.28419127795411</v>
      </c>
    </row>
    <row r="93" spans="1:11" ht="22.5">
      <c r="A93" s="7" t="s">
        <v>110</v>
      </c>
      <c r="B93" s="2">
        <v>7</v>
      </c>
      <c r="C93" s="4">
        <f t="shared" si="11"/>
        <v>0.2999441246944855</v>
      </c>
      <c r="D93" s="2">
        <v>7</v>
      </c>
      <c r="E93" s="4">
        <f t="shared" si="12"/>
        <v>0.2997334941046704</v>
      </c>
      <c r="F93" s="5">
        <v>0</v>
      </c>
      <c r="G93" s="2">
        <v>2</v>
      </c>
      <c r="H93" s="4">
        <f t="shared" si="13"/>
        <v>0.5783171549109247</v>
      </c>
      <c r="I93" s="2">
        <v>1</v>
      </c>
      <c r="J93" s="4">
        <f t="shared" si="10"/>
        <v>0.29290553503589556</v>
      </c>
      <c r="K93" s="5">
        <f t="shared" si="15"/>
        <v>97.44152490667409</v>
      </c>
    </row>
    <row r="94" spans="1:11" ht="15">
      <c r="A94" s="7" t="s">
        <v>128</v>
      </c>
      <c r="B94" s="2">
        <v>25</v>
      </c>
      <c r="C94" s="4">
        <f t="shared" si="11"/>
        <v>1.0712290167660197</v>
      </c>
      <c r="D94" s="2">
        <v>0</v>
      </c>
      <c r="E94" s="4">
        <f t="shared" si="12"/>
        <v>0</v>
      </c>
      <c r="F94" s="5">
        <v>100</v>
      </c>
      <c r="G94" s="2">
        <v>15</v>
      </c>
      <c r="H94" s="4">
        <f t="shared" si="13"/>
        <v>4.337378661831935</v>
      </c>
      <c r="I94" s="2">
        <v>0</v>
      </c>
      <c r="J94" s="4">
        <f t="shared" si="10"/>
        <v>0</v>
      </c>
      <c r="K94" s="5">
        <v>100</v>
      </c>
    </row>
    <row r="95" spans="1:11" ht="15">
      <c r="A95" s="3" t="s">
        <v>99</v>
      </c>
      <c r="B95" s="2">
        <v>0</v>
      </c>
      <c r="C95" s="4">
        <f t="shared" si="11"/>
        <v>0</v>
      </c>
      <c r="D95" s="2">
        <v>0</v>
      </c>
      <c r="E95" s="4">
        <f t="shared" si="12"/>
        <v>0</v>
      </c>
      <c r="F95" s="5">
        <v>0</v>
      </c>
      <c r="G95" s="2">
        <v>0</v>
      </c>
      <c r="H95" s="4">
        <f t="shared" si="13"/>
        <v>0</v>
      </c>
      <c r="I95" s="2">
        <v>0</v>
      </c>
      <c r="J95" s="4">
        <f t="shared" si="10"/>
        <v>0</v>
      </c>
      <c r="K95" s="5">
        <v>0</v>
      </c>
    </row>
    <row r="96" spans="1:11" ht="15">
      <c r="A96" s="3" t="s">
        <v>100</v>
      </c>
      <c r="B96" s="2">
        <v>4</v>
      </c>
      <c r="C96" s="4">
        <f t="shared" si="11"/>
        <v>0.17139664268256313</v>
      </c>
      <c r="D96" s="2">
        <v>3</v>
      </c>
      <c r="E96" s="4">
        <f t="shared" si="12"/>
        <v>0.12845721175914443</v>
      </c>
      <c r="F96" s="5">
        <f t="shared" si="14"/>
        <v>33.42703016466649</v>
      </c>
      <c r="G96" s="2">
        <v>3</v>
      </c>
      <c r="H96" s="4">
        <f t="shared" si="13"/>
        <v>0.8674757323663871</v>
      </c>
      <c r="I96" s="2">
        <v>0</v>
      </c>
      <c r="J96" s="4">
        <f t="shared" si="10"/>
        <v>0</v>
      </c>
      <c r="K96" s="5">
        <v>100</v>
      </c>
    </row>
    <row r="97" spans="1:11" s="6" customFormat="1" ht="30.75" customHeight="1">
      <c r="A97" s="7" t="s">
        <v>121</v>
      </c>
      <c r="B97" s="2">
        <v>1</v>
      </c>
      <c r="C97" s="4">
        <f t="shared" si="11"/>
        <v>0.04284916067064078</v>
      </c>
      <c r="D97" s="2">
        <v>0</v>
      </c>
      <c r="E97" s="4">
        <f t="shared" si="12"/>
        <v>0</v>
      </c>
      <c r="F97" s="5">
        <v>100</v>
      </c>
      <c r="G97" s="2">
        <v>1</v>
      </c>
      <c r="H97" s="4">
        <f t="shared" si="13"/>
        <v>0.28915857745546236</v>
      </c>
      <c r="I97" s="2">
        <v>0</v>
      </c>
      <c r="J97" s="4">
        <f t="shared" si="10"/>
        <v>0</v>
      </c>
      <c r="K97" s="5">
        <v>100</v>
      </c>
    </row>
    <row r="98" spans="1:11" s="6" customFormat="1" ht="15">
      <c r="A98" s="3" t="s">
        <v>32</v>
      </c>
      <c r="B98" s="2">
        <v>50</v>
      </c>
      <c r="C98" s="4">
        <f t="shared" si="11"/>
        <v>2.1424580335320393</v>
      </c>
      <c r="D98" s="2">
        <v>66</v>
      </c>
      <c r="E98" s="4">
        <f t="shared" si="12"/>
        <v>2.826058658701178</v>
      </c>
      <c r="F98" s="5">
        <f>(C98*100/E98)-100</f>
        <v>-24.1891874064395</v>
      </c>
      <c r="G98" s="2">
        <v>48</v>
      </c>
      <c r="H98" s="4">
        <f t="shared" si="13"/>
        <v>13.879611717862193</v>
      </c>
      <c r="I98" s="2">
        <v>62</v>
      </c>
      <c r="J98" s="4">
        <f t="shared" si="10"/>
        <v>18.160143172225524</v>
      </c>
      <c r="K98" s="5">
        <f>(H98*100/J98)-100</f>
        <v>-23.571022616771316</v>
      </c>
    </row>
    <row r="99" spans="1:11" s="6" customFormat="1" ht="15">
      <c r="A99" s="3" t="s">
        <v>33</v>
      </c>
      <c r="B99" s="2">
        <v>6</v>
      </c>
      <c r="C99" s="4">
        <f t="shared" si="11"/>
        <v>0.2570949640238447</v>
      </c>
      <c r="D99" s="2">
        <v>10</v>
      </c>
      <c r="E99" s="4">
        <f t="shared" si="12"/>
        <v>0.4281907058638148</v>
      </c>
      <c r="F99" s="5">
        <f>(C99*100/E99)-100</f>
        <v>-39.9578364259001</v>
      </c>
      <c r="G99" s="2">
        <v>1</v>
      </c>
      <c r="H99" s="4">
        <f t="shared" si="13"/>
        <v>0.28915857745546236</v>
      </c>
      <c r="I99" s="2">
        <v>4</v>
      </c>
      <c r="J99" s="4">
        <f t="shared" si="10"/>
        <v>1.1716221401435822</v>
      </c>
      <c r="K99" s="5">
        <f>(H99*100/J99)-100</f>
        <v>-75.31980938666574</v>
      </c>
    </row>
    <row r="100" spans="1:11" s="6" customFormat="1" ht="15">
      <c r="A100" s="3" t="s">
        <v>34</v>
      </c>
      <c r="B100" s="2">
        <v>1</v>
      </c>
      <c r="C100" s="4">
        <f t="shared" si="11"/>
        <v>0.04284916067064078</v>
      </c>
      <c r="D100" s="2">
        <v>0</v>
      </c>
      <c r="E100" s="4">
        <f t="shared" si="12"/>
        <v>0</v>
      </c>
      <c r="F100" s="5">
        <v>100</v>
      </c>
      <c r="G100" s="2">
        <v>1</v>
      </c>
      <c r="H100" s="4">
        <f t="shared" si="13"/>
        <v>0.28915857745546236</v>
      </c>
      <c r="I100" s="2">
        <v>0</v>
      </c>
      <c r="J100" s="4">
        <f t="shared" si="10"/>
        <v>0</v>
      </c>
      <c r="K100" s="5">
        <v>100</v>
      </c>
    </row>
    <row r="101" spans="1:11" s="6" customFormat="1" ht="15">
      <c r="A101" s="3" t="s">
        <v>118</v>
      </c>
      <c r="B101" s="2">
        <v>0</v>
      </c>
      <c r="C101" s="4">
        <f t="shared" si="11"/>
        <v>0</v>
      </c>
      <c r="D101" s="2">
        <v>0</v>
      </c>
      <c r="E101" s="4">
        <f t="shared" si="12"/>
        <v>0</v>
      </c>
      <c r="F101" s="5">
        <v>0</v>
      </c>
      <c r="G101" s="2">
        <v>0</v>
      </c>
      <c r="H101" s="4">
        <f t="shared" si="13"/>
        <v>0</v>
      </c>
      <c r="I101" s="2">
        <v>0</v>
      </c>
      <c r="J101" s="4">
        <f t="shared" si="10"/>
        <v>0</v>
      </c>
      <c r="K101" s="5">
        <v>0</v>
      </c>
    </row>
    <row r="102" spans="1:11" s="6" customFormat="1" ht="15">
      <c r="A102" s="3" t="s">
        <v>35</v>
      </c>
      <c r="B102" s="2">
        <v>0</v>
      </c>
      <c r="C102" s="4">
        <f t="shared" si="11"/>
        <v>0</v>
      </c>
      <c r="D102" s="2">
        <v>0</v>
      </c>
      <c r="E102" s="4">
        <f t="shared" si="12"/>
        <v>0</v>
      </c>
      <c r="F102" s="5">
        <v>0</v>
      </c>
      <c r="G102" s="2">
        <v>0</v>
      </c>
      <c r="H102" s="4">
        <f t="shared" si="13"/>
        <v>0</v>
      </c>
      <c r="I102" s="2">
        <v>0</v>
      </c>
      <c r="J102" s="4">
        <f t="shared" si="10"/>
        <v>0</v>
      </c>
      <c r="K102" s="8">
        <v>0</v>
      </c>
    </row>
    <row r="103" spans="1:11" s="6" customFormat="1" ht="15">
      <c r="A103" s="3" t="s">
        <v>36</v>
      </c>
      <c r="B103" s="2">
        <v>0</v>
      </c>
      <c r="C103" s="4">
        <f t="shared" si="11"/>
        <v>0</v>
      </c>
      <c r="D103" s="2">
        <v>0</v>
      </c>
      <c r="E103" s="4">
        <f t="shared" si="12"/>
        <v>0</v>
      </c>
      <c r="F103" s="5">
        <v>0</v>
      </c>
      <c r="G103" s="2">
        <v>0</v>
      </c>
      <c r="H103" s="4">
        <f t="shared" si="13"/>
        <v>0</v>
      </c>
      <c r="I103" s="2">
        <v>0</v>
      </c>
      <c r="J103" s="4">
        <f t="shared" si="10"/>
        <v>0</v>
      </c>
      <c r="K103" s="8">
        <v>0</v>
      </c>
    </row>
    <row r="104" spans="1:11" s="6" customFormat="1" ht="15">
      <c r="A104" s="3" t="s">
        <v>101</v>
      </c>
      <c r="B104" s="2">
        <v>0</v>
      </c>
      <c r="C104" s="4">
        <f t="shared" si="11"/>
        <v>0</v>
      </c>
      <c r="D104" s="2">
        <v>0</v>
      </c>
      <c r="E104" s="4">
        <f t="shared" si="12"/>
        <v>0</v>
      </c>
      <c r="F104" s="5">
        <v>0</v>
      </c>
      <c r="G104" s="2">
        <v>0</v>
      </c>
      <c r="H104" s="4">
        <f t="shared" si="13"/>
        <v>0</v>
      </c>
      <c r="I104" s="2">
        <v>0</v>
      </c>
      <c r="J104" s="4">
        <f t="shared" si="10"/>
        <v>0</v>
      </c>
      <c r="K104" s="5">
        <v>0</v>
      </c>
    </row>
    <row r="105" spans="1:11" s="6" customFormat="1" ht="15">
      <c r="A105" s="3" t="s">
        <v>37</v>
      </c>
      <c r="B105" s="2">
        <v>11</v>
      </c>
      <c r="C105" s="4">
        <f t="shared" si="11"/>
        <v>0.4713407673770486</v>
      </c>
      <c r="D105" s="2">
        <v>13</v>
      </c>
      <c r="E105" s="4">
        <f t="shared" si="12"/>
        <v>0.5566479176229593</v>
      </c>
      <c r="F105" s="5">
        <f>(C105*100/E105)-100</f>
        <v>-15.325153933961673</v>
      </c>
      <c r="G105" s="2">
        <v>8</v>
      </c>
      <c r="H105" s="4">
        <f t="shared" si="13"/>
        <v>2.313268619643699</v>
      </c>
      <c r="I105" s="2">
        <v>13</v>
      </c>
      <c r="J105" s="4">
        <f t="shared" si="10"/>
        <v>3.8077719554666425</v>
      </c>
      <c r="K105" s="5">
        <f>(H105*100/J105)-100</f>
        <v>-39.248761567177205</v>
      </c>
    </row>
    <row r="106" spans="1:11" s="6" customFormat="1" ht="15">
      <c r="A106" s="3" t="s">
        <v>38</v>
      </c>
      <c r="B106" s="2">
        <v>0</v>
      </c>
      <c r="C106" s="4">
        <f t="shared" si="11"/>
        <v>0</v>
      </c>
      <c r="D106" s="2">
        <v>0</v>
      </c>
      <c r="E106" s="4">
        <f t="shared" si="12"/>
        <v>0</v>
      </c>
      <c r="F106" s="5">
        <v>0</v>
      </c>
      <c r="G106" s="2">
        <v>0</v>
      </c>
      <c r="H106" s="4">
        <f t="shared" si="13"/>
        <v>0</v>
      </c>
      <c r="I106" s="2">
        <v>0</v>
      </c>
      <c r="J106" s="4">
        <f t="shared" si="10"/>
        <v>0</v>
      </c>
      <c r="K106" s="8">
        <v>0</v>
      </c>
    </row>
    <row r="107" spans="1:11" s="6" customFormat="1" ht="15">
      <c r="A107" s="3" t="s">
        <v>39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5">
        <v>100</v>
      </c>
      <c r="G107" s="2">
        <v>0</v>
      </c>
      <c r="H107" s="4">
        <f t="shared" si="13"/>
        <v>0</v>
      </c>
      <c r="I107" s="2">
        <v>0</v>
      </c>
      <c r="J107" s="4">
        <f t="shared" si="10"/>
        <v>0</v>
      </c>
      <c r="K107" s="5">
        <v>0</v>
      </c>
    </row>
    <row r="108" spans="1:11" s="6" customFormat="1" ht="15">
      <c r="A108" s="3" t="s">
        <v>40</v>
      </c>
      <c r="B108" s="2">
        <v>0</v>
      </c>
      <c r="C108" s="4">
        <f t="shared" si="11"/>
        <v>0</v>
      </c>
      <c r="D108" s="2">
        <v>0</v>
      </c>
      <c r="E108" s="4">
        <f t="shared" si="12"/>
        <v>0</v>
      </c>
      <c r="F108" s="8">
        <v>0</v>
      </c>
      <c r="G108" s="2">
        <v>0</v>
      </c>
      <c r="H108" s="4">
        <f t="shared" si="13"/>
        <v>0</v>
      </c>
      <c r="I108" s="2">
        <v>0</v>
      </c>
      <c r="J108" s="4">
        <f t="shared" si="10"/>
        <v>0</v>
      </c>
      <c r="K108" s="8">
        <v>0</v>
      </c>
    </row>
    <row r="109" spans="1:11" s="6" customFormat="1" ht="15">
      <c r="A109" s="3" t="s">
        <v>102</v>
      </c>
      <c r="B109" s="2">
        <v>0</v>
      </c>
      <c r="C109" s="4">
        <f t="shared" si="11"/>
        <v>0</v>
      </c>
      <c r="D109" s="2">
        <v>0</v>
      </c>
      <c r="E109" s="4">
        <f t="shared" si="12"/>
        <v>0</v>
      </c>
      <c r="F109" s="5">
        <v>0</v>
      </c>
      <c r="G109" s="2">
        <v>0</v>
      </c>
      <c r="H109" s="4">
        <f t="shared" si="13"/>
        <v>0</v>
      </c>
      <c r="I109" s="2">
        <v>0</v>
      </c>
      <c r="J109" s="4">
        <f t="shared" si="10"/>
        <v>0</v>
      </c>
      <c r="K109" s="5">
        <v>0</v>
      </c>
    </row>
    <row r="110" spans="1:11" s="6" customFormat="1" ht="15">
      <c r="A110" s="3" t="s">
        <v>41</v>
      </c>
      <c r="B110" s="2">
        <v>1</v>
      </c>
      <c r="C110" s="4">
        <f t="shared" si="11"/>
        <v>0.04284916067064078</v>
      </c>
      <c r="D110" s="2">
        <v>3</v>
      </c>
      <c r="E110" s="4">
        <f t="shared" si="12"/>
        <v>0.12845721175914443</v>
      </c>
      <c r="F110" s="5">
        <f>(C110*100/E110)-100</f>
        <v>-66.64324245883338</v>
      </c>
      <c r="G110" s="2">
        <v>0</v>
      </c>
      <c r="H110" s="4">
        <f t="shared" si="13"/>
        <v>0</v>
      </c>
      <c r="I110" s="2">
        <v>1</v>
      </c>
      <c r="J110" s="4">
        <f t="shared" si="10"/>
        <v>0.29290553503589556</v>
      </c>
      <c r="K110" s="5">
        <f>(H110*100/J110)-100</f>
        <v>-100</v>
      </c>
    </row>
    <row r="111" spans="1:11" s="6" customFormat="1" ht="15">
      <c r="A111" s="3" t="s">
        <v>42</v>
      </c>
      <c r="B111" s="2">
        <v>0</v>
      </c>
      <c r="C111" s="4">
        <f t="shared" si="11"/>
        <v>0</v>
      </c>
      <c r="D111" s="2">
        <v>0</v>
      </c>
      <c r="E111" s="4">
        <f t="shared" si="12"/>
        <v>0</v>
      </c>
      <c r="F111" s="5">
        <v>0</v>
      </c>
      <c r="G111" s="2">
        <v>0</v>
      </c>
      <c r="H111" s="4">
        <f t="shared" si="13"/>
        <v>0</v>
      </c>
      <c r="I111" s="2">
        <v>0</v>
      </c>
      <c r="J111" s="4">
        <f t="shared" si="10"/>
        <v>0</v>
      </c>
      <c r="K111" s="5">
        <v>0</v>
      </c>
    </row>
    <row r="112" spans="1:11" s="6" customFormat="1" ht="15">
      <c r="A112" s="3" t="s">
        <v>43</v>
      </c>
      <c r="B112" s="2">
        <v>70</v>
      </c>
      <c r="C112" s="4">
        <f t="shared" si="11"/>
        <v>2.999441246944855</v>
      </c>
      <c r="D112" s="2">
        <v>77</v>
      </c>
      <c r="E112" s="4">
        <f t="shared" si="12"/>
        <v>3.297068435151374</v>
      </c>
      <c r="F112" s="5">
        <f>(C112*100/E112)-100</f>
        <v>-9.027024887727407</v>
      </c>
      <c r="G112" s="2">
        <v>68</v>
      </c>
      <c r="H112" s="4">
        <f t="shared" si="13"/>
        <v>19.66278326697144</v>
      </c>
      <c r="I112" s="2">
        <v>76</v>
      </c>
      <c r="J112" s="4">
        <f t="shared" si="10"/>
        <v>22.260820662728065</v>
      </c>
      <c r="K112" s="5">
        <f>(H112*100/J112)-100</f>
        <v>-11.670896752277386</v>
      </c>
    </row>
    <row r="113" spans="1:11" s="6" customFormat="1" ht="15">
      <c r="A113" s="3" t="s">
        <v>44</v>
      </c>
      <c r="B113" s="2">
        <v>0</v>
      </c>
      <c r="C113" s="4">
        <f t="shared" si="11"/>
        <v>0</v>
      </c>
      <c r="D113" s="2">
        <v>0</v>
      </c>
      <c r="E113" s="4">
        <f t="shared" si="12"/>
        <v>0</v>
      </c>
      <c r="F113" s="5">
        <v>0</v>
      </c>
      <c r="G113" s="2">
        <v>0</v>
      </c>
      <c r="H113" s="4">
        <f t="shared" si="13"/>
        <v>0</v>
      </c>
      <c r="I113" s="2">
        <v>0</v>
      </c>
      <c r="J113" s="4">
        <f t="shared" si="10"/>
        <v>0</v>
      </c>
      <c r="K113" s="5">
        <v>0</v>
      </c>
    </row>
    <row r="114" spans="1:11" s="6" customFormat="1" ht="15">
      <c r="A114" s="3" t="s">
        <v>45</v>
      </c>
      <c r="B114" s="2">
        <v>2</v>
      </c>
      <c r="C114" s="4">
        <f t="shared" si="11"/>
        <v>0.08569832134128157</v>
      </c>
      <c r="D114" s="2">
        <v>0</v>
      </c>
      <c r="E114" s="4">
        <f t="shared" si="12"/>
        <v>0</v>
      </c>
      <c r="F114" s="5">
        <v>100</v>
      </c>
      <c r="G114" s="2">
        <v>1</v>
      </c>
      <c r="H114" s="4">
        <f t="shared" si="13"/>
        <v>0.28915857745546236</v>
      </c>
      <c r="I114" s="2">
        <v>0</v>
      </c>
      <c r="J114" s="4">
        <f t="shared" si="10"/>
        <v>0</v>
      </c>
      <c r="K114" s="5">
        <v>100</v>
      </c>
    </row>
    <row r="115" spans="1:11" s="6" customFormat="1" ht="15">
      <c r="A115" s="3" t="s">
        <v>46</v>
      </c>
      <c r="B115" s="2">
        <v>0</v>
      </c>
      <c r="C115" s="4">
        <f t="shared" si="11"/>
        <v>0</v>
      </c>
      <c r="D115" s="2">
        <v>1</v>
      </c>
      <c r="E115" s="4">
        <f t="shared" si="12"/>
        <v>0.04281907058638148</v>
      </c>
      <c r="F115" s="5">
        <f>(C115*100/E115)-100</f>
        <v>-100</v>
      </c>
      <c r="G115" s="2">
        <v>0</v>
      </c>
      <c r="H115" s="4">
        <f t="shared" si="13"/>
        <v>0</v>
      </c>
      <c r="I115" s="2">
        <v>0</v>
      </c>
      <c r="J115" s="4">
        <f t="shared" si="10"/>
        <v>0</v>
      </c>
      <c r="K115" s="8">
        <v>0</v>
      </c>
    </row>
    <row r="116" spans="1:11" s="6" customFormat="1" ht="15">
      <c r="A116" s="3" t="s">
        <v>47</v>
      </c>
      <c r="B116" s="2">
        <v>0</v>
      </c>
      <c r="C116" s="4">
        <f t="shared" si="11"/>
        <v>0</v>
      </c>
      <c r="D116" s="2">
        <v>0</v>
      </c>
      <c r="E116" s="4">
        <f t="shared" si="12"/>
        <v>0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0"/>
        <v>0</v>
      </c>
      <c r="K116" s="5">
        <v>0</v>
      </c>
    </row>
    <row r="117" spans="1:11" s="6" customFormat="1" ht="15">
      <c r="A117" s="3" t="s">
        <v>48</v>
      </c>
      <c r="B117" s="2">
        <v>0</v>
      </c>
      <c r="C117" s="4">
        <f t="shared" si="11"/>
        <v>0</v>
      </c>
      <c r="D117" s="2">
        <v>0</v>
      </c>
      <c r="E117" s="4">
        <f t="shared" si="12"/>
        <v>0</v>
      </c>
      <c r="F117" s="5">
        <v>0</v>
      </c>
      <c r="G117" s="2">
        <v>0</v>
      </c>
      <c r="H117" s="4">
        <f t="shared" si="13"/>
        <v>0</v>
      </c>
      <c r="I117" s="2">
        <v>0</v>
      </c>
      <c r="J117" s="4">
        <f t="shared" si="10"/>
        <v>0</v>
      </c>
      <c r="K117" s="5">
        <v>0</v>
      </c>
    </row>
    <row r="118" spans="1:11" s="6" customFormat="1" ht="15">
      <c r="A118" s="3" t="s">
        <v>114</v>
      </c>
      <c r="B118" s="2">
        <v>0</v>
      </c>
      <c r="C118" s="4">
        <f t="shared" si="11"/>
        <v>0</v>
      </c>
      <c r="D118" s="2">
        <v>0</v>
      </c>
      <c r="E118" s="4">
        <f t="shared" si="12"/>
        <v>0</v>
      </c>
      <c r="F118" s="5">
        <v>0</v>
      </c>
      <c r="G118" s="2">
        <v>0</v>
      </c>
      <c r="H118" s="4">
        <f t="shared" si="13"/>
        <v>0</v>
      </c>
      <c r="I118" s="2">
        <v>0</v>
      </c>
      <c r="J118" s="4">
        <f t="shared" si="10"/>
        <v>0</v>
      </c>
      <c r="K118" s="8">
        <v>0</v>
      </c>
    </row>
    <row r="119" spans="1:11" s="6" customFormat="1" ht="15">
      <c r="A119" s="3" t="s">
        <v>49</v>
      </c>
      <c r="B119" s="2">
        <v>1</v>
      </c>
      <c r="C119" s="4">
        <f t="shared" si="11"/>
        <v>0.04284916067064078</v>
      </c>
      <c r="D119" s="2">
        <v>0</v>
      </c>
      <c r="E119" s="4">
        <f t="shared" si="12"/>
        <v>0</v>
      </c>
      <c r="F119" s="5">
        <v>100</v>
      </c>
      <c r="G119" s="2">
        <v>0</v>
      </c>
      <c r="H119" s="4">
        <f t="shared" si="13"/>
        <v>0</v>
      </c>
      <c r="I119" s="2">
        <v>0</v>
      </c>
      <c r="J119" s="4">
        <f t="shared" si="10"/>
        <v>0</v>
      </c>
      <c r="K119" s="8">
        <v>0</v>
      </c>
    </row>
    <row r="120" spans="1:11" s="6" customFormat="1" ht="15">
      <c r="A120" s="3" t="s">
        <v>50</v>
      </c>
      <c r="B120" s="2">
        <v>0</v>
      </c>
      <c r="C120" s="4">
        <f t="shared" si="11"/>
        <v>0</v>
      </c>
      <c r="D120" s="2">
        <v>0</v>
      </c>
      <c r="E120" s="4">
        <f t="shared" si="12"/>
        <v>0</v>
      </c>
      <c r="F120" s="5">
        <v>0</v>
      </c>
      <c r="G120" s="2">
        <v>0</v>
      </c>
      <c r="H120" s="4">
        <f t="shared" si="13"/>
        <v>0</v>
      </c>
      <c r="I120" s="2">
        <v>0</v>
      </c>
      <c r="J120" s="4">
        <f t="shared" si="10"/>
        <v>0</v>
      </c>
      <c r="K120" s="5">
        <v>0</v>
      </c>
    </row>
    <row r="121" spans="1:11" s="6" customFormat="1" ht="15">
      <c r="A121" s="3" t="s">
        <v>51</v>
      </c>
      <c r="B121" s="2">
        <v>0</v>
      </c>
      <c r="C121" s="4">
        <f t="shared" si="11"/>
        <v>0</v>
      </c>
      <c r="D121" s="2">
        <v>0</v>
      </c>
      <c r="E121" s="4">
        <f t="shared" si="12"/>
        <v>0</v>
      </c>
      <c r="F121" s="5">
        <v>0</v>
      </c>
      <c r="G121" s="2">
        <v>0</v>
      </c>
      <c r="H121" s="4">
        <f t="shared" si="13"/>
        <v>0</v>
      </c>
      <c r="I121" s="2">
        <v>0</v>
      </c>
      <c r="J121" s="4">
        <f t="shared" si="10"/>
        <v>0</v>
      </c>
      <c r="K121" s="8">
        <v>0</v>
      </c>
    </row>
    <row r="122" spans="1:11" s="6" customFormat="1" ht="15">
      <c r="A122" s="3" t="s">
        <v>52</v>
      </c>
      <c r="B122" s="2">
        <v>0</v>
      </c>
      <c r="C122" s="4">
        <f t="shared" si="11"/>
        <v>0</v>
      </c>
      <c r="D122" s="2">
        <v>0</v>
      </c>
      <c r="E122" s="4">
        <f t="shared" si="12"/>
        <v>0</v>
      </c>
      <c r="F122" s="5">
        <v>0</v>
      </c>
      <c r="G122" s="2">
        <v>0</v>
      </c>
      <c r="H122" s="4">
        <f t="shared" si="13"/>
        <v>0</v>
      </c>
      <c r="I122" s="2">
        <v>0</v>
      </c>
      <c r="J122" s="4">
        <f t="shared" si="10"/>
        <v>0</v>
      </c>
      <c r="K122" s="8">
        <v>0</v>
      </c>
    </row>
    <row r="123" spans="1:11" s="6" customFormat="1" ht="15">
      <c r="A123" s="3" t="s">
        <v>103</v>
      </c>
      <c r="B123" s="9">
        <v>0</v>
      </c>
      <c r="C123" s="4">
        <f t="shared" si="11"/>
        <v>0</v>
      </c>
      <c r="D123" s="9">
        <v>0</v>
      </c>
      <c r="E123" s="4">
        <f t="shared" si="12"/>
        <v>0</v>
      </c>
      <c r="F123" s="5">
        <v>0</v>
      </c>
      <c r="G123" s="9">
        <v>0</v>
      </c>
      <c r="H123" s="4">
        <f t="shared" si="13"/>
        <v>0</v>
      </c>
      <c r="I123" s="9">
        <v>0</v>
      </c>
      <c r="J123" s="4">
        <f t="shared" si="10"/>
        <v>0</v>
      </c>
      <c r="K123" s="5">
        <v>0</v>
      </c>
    </row>
    <row r="124" spans="3:8" ht="15">
      <c r="C124" s="1"/>
      <c r="H124" s="1"/>
    </row>
    <row r="125" ht="15">
      <c r="H125" s="1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2019-02-08T11:22:57Z</cp:lastPrinted>
  <dcterms:created xsi:type="dcterms:W3CDTF">2010-12-01T10:49:57Z</dcterms:created>
  <dcterms:modified xsi:type="dcterms:W3CDTF">2019-02-26T07:33:01Z</dcterms:modified>
  <cp:category/>
  <cp:version/>
  <cp:contentType/>
  <cp:contentStatus/>
</cp:coreProperties>
</file>